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Spence/Dropbox/LSS 2015-2016/VP Finance/Budget/"/>
    </mc:Choice>
  </mc:AlternateContent>
  <bookViews>
    <workbookView xWindow="640" yWindow="1180" windowWidth="24960" windowHeight="139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D35" i="1"/>
  <c r="D36" i="1"/>
  <c r="D37" i="1"/>
  <c r="D38" i="1"/>
  <c r="D39" i="1"/>
  <c r="D40" i="1"/>
  <c r="D41" i="1"/>
  <c r="D42" i="1"/>
  <c r="D43" i="1"/>
  <c r="C43" i="1"/>
  <c r="B43" i="1"/>
  <c r="E10" i="1"/>
  <c r="E19" i="1"/>
  <c r="E24" i="1"/>
  <c r="E30" i="1"/>
  <c r="B10" i="1"/>
  <c r="C7" i="1"/>
  <c r="C10" i="1"/>
  <c r="D10" i="1"/>
  <c r="C13" i="1"/>
  <c r="D13" i="1"/>
  <c r="C14" i="1"/>
  <c r="D14" i="1"/>
  <c r="D15" i="1"/>
  <c r="D18" i="1"/>
  <c r="D19" i="1"/>
  <c r="B24" i="1"/>
  <c r="D24" i="1"/>
  <c r="D30" i="1"/>
  <c r="C19" i="1"/>
  <c r="C30" i="1"/>
  <c r="B19" i="1"/>
  <c r="B30" i="1"/>
  <c r="D23" i="1"/>
  <c r="D22" i="1"/>
  <c r="D8" i="1"/>
  <c r="D7" i="1"/>
  <c r="D6" i="1"/>
  <c r="D5" i="1"/>
</calcChain>
</file>

<file path=xl/sharedStrings.xml><?xml version="1.0" encoding="utf-8"?>
<sst xmlns="http://schemas.openxmlformats.org/spreadsheetml/2006/main" count="44" uniqueCount="37">
  <si>
    <t>2015-16 Law Students' Society Budget</t>
  </si>
  <si>
    <t xml:space="preserve">Expenditures </t>
  </si>
  <si>
    <t>2014 Projected</t>
  </si>
  <si>
    <t>2014 Actual</t>
  </si>
  <si>
    <t>2014 Remaining</t>
  </si>
  <si>
    <t>2015 Projected</t>
  </si>
  <si>
    <t xml:space="preserve">Operating Expenses </t>
  </si>
  <si>
    <t>Office supplies / mailing / banking</t>
  </si>
  <si>
    <t>Photocopy / printing fees</t>
  </si>
  <si>
    <t xml:space="preserve">Website </t>
  </si>
  <si>
    <t>Thank you gifts</t>
  </si>
  <si>
    <t xml:space="preserve">Association meeting fees </t>
  </si>
  <si>
    <t>Total:</t>
  </si>
  <si>
    <t xml:space="preserve">Events </t>
  </si>
  <si>
    <t>Orientation</t>
  </si>
  <si>
    <t>Fall Social Events</t>
  </si>
  <si>
    <t>Formal</t>
  </si>
  <si>
    <t>VP External Expenses</t>
  </si>
  <si>
    <r>
      <rPr>
        <sz val="12"/>
        <color theme="1"/>
        <rFont val="Calibri"/>
        <family val="2"/>
        <scheme val="minor"/>
      </rPr>
      <t xml:space="preserve">VP </t>
    </r>
    <r>
      <rPr>
        <sz val="12"/>
        <color theme="1"/>
        <rFont val="Calibri"/>
        <family val="2"/>
        <scheme val="minor"/>
      </rPr>
      <t>Fundraising Expenses</t>
    </r>
  </si>
  <si>
    <t>Winter Social events</t>
  </si>
  <si>
    <t xml:space="preserve">General Student Body Initiatives </t>
  </si>
  <si>
    <t>Club funding / Sports</t>
  </si>
  <si>
    <t>Food for assemblies/events/meetings</t>
  </si>
  <si>
    <t>Other</t>
  </si>
  <si>
    <t xml:space="preserve">Contingency /Reserve Fund </t>
  </si>
  <si>
    <t>Total Expenditures:</t>
  </si>
  <si>
    <t xml:space="preserve">Revenue </t>
  </si>
  <si>
    <t xml:space="preserve">Source </t>
  </si>
  <si>
    <t>Lakehead Law Faculty</t>
  </si>
  <si>
    <t xml:space="preserve">Fundraising </t>
  </si>
  <si>
    <t>Lakehead Law Students' Levy</t>
  </si>
  <si>
    <t>LUSU Seed Funding</t>
  </si>
  <si>
    <t>Clothing Revenue</t>
  </si>
  <si>
    <t>Fall/Winter Social Event Ticket Sales</t>
  </si>
  <si>
    <t>Donation from the Local Bar</t>
  </si>
  <si>
    <t xml:space="preserve">Formal Ticket Sales </t>
  </si>
  <si>
    <t>Total Revenue: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</si>
</sst>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 tint="0.499984740745262"/>
      <name val="Calibri"/>
    </font>
    <font>
      <b/>
      <sz val="16"/>
      <name val="Calibri"/>
    </font>
    <font>
      <sz val="11"/>
      <color theme="1" tint="0.499984740745262"/>
      <name val="Calibri"/>
    </font>
    <font>
      <sz val="11"/>
      <name val="Calibri"/>
    </font>
    <font>
      <b/>
      <sz val="11"/>
      <color theme="1" tint="0.499984740745262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8" fontId="3" fillId="2" borderId="1" xfId="0" applyNumberFormat="1" applyFont="1" applyFill="1" applyBorder="1"/>
    <xf numFmtId="8" fontId="0" fillId="2" borderId="1" xfId="0" applyNumberFormat="1" applyFill="1" applyBorder="1"/>
    <xf numFmtId="8" fontId="0" fillId="2" borderId="2" xfId="0" applyNumberFormat="1" applyFill="1" applyBorder="1"/>
    <xf numFmtId="8" fontId="0" fillId="2" borderId="3" xfId="0" applyNumberFormat="1" applyFill="1" applyBorder="1"/>
    <xf numFmtId="8" fontId="4" fillId="3" borderId="4" xfId="0" applyNumberFormat="1" applyFont="1" applyFill="1" applyBorder="1"/>
    <xf numFmtId="8" fontId="5" fillId="3" borderId="5" xfId="0" applyNumberFormat="1" applyFont="1" applyFill="1" applyBorder="1" applyAlignment="1">
      <alignment horizontal="center"/>
    </xf>
    <xf numFmtId="8" fontId="6" fillId="3" borderId="5" xfId="0" applyNumberFormat="1" applyFont="1" applyFill="1" applyBorder="1" applyAlignment="1">
      <alignment horizontal="center"/>
    </xf>
    <xf numFmtId="8" fontId="2" fillId="2" borderId="6" xfId="0" applyNumberFormat="1" applyFont="1" applyFill="1" applyBorder="1"/>
    <xf numFmtId="8" fontId="7" fillId="2" borderId="7" xfId="0" applyNumberFormat="1" applyFont="1" applyFill="1" applyBorder="1"/>
    <xf numFmtId="8" fontId="8" fillId="2" borderId="7" xfId="0" applyNumberFormat="1" applyFont="1" applyFill="1" applyBorder="1"/>
    <xf numFmtId="8" fontId="0" fillId="0" borderId="8" xfId="0" applyNumberFormat="1" applyBorder="1"/>
    <xf numFmtId="8" fontId="7" fillId="0" borderId="9" xfId="0" applyNumberFormat="1" applyFont="1" applyBorder="1"/>
    <xf numFmtId="8" fontId="8" fillId="0" borderId="9" xfId="0" applyNumberFormat="1" applyFont="1" applyBorder="1"/>
    <xf numFmtId="8" fontId="0" fillId="0" borderId="10" xfId="0" applyNumberFormat="1" applyBorder="1"/>
    <xf numFmtId="8" fontId="7" fillId="0" borderId="11" xfId="0" applyNumberFormat="1" applyFont="1" applyBorder="1"/>
    <xf numFmtId="8" fontId="8" fillId="0" borderId="11" xfId="0" applyNumberFormat="1" applyFont="1" applyBorder="1"/>
    <xf numFmtId="8" fontId="2" fillId="2" borderId="8" xfId="0" applyNumberFormat="1" applyFont="1" applyFill="1" applyBorder="1"/>
    <xf numFmtId="8" fontId="9" fillId="2" borderId="9" xfId="0" applyNumberFormat="1" applyFont="1" applyFill="1" applyBorder="1"/>
    <xf numFmtId="8" fontId="10" fillId="2" borderId="9" xfId="0" applyNumberFormat="1" applyFont="1" applyFill="1" applyBorder="1"/>
    <xf numFmtId="8" fontId="0" fillId="4" borderId="12" xfId="0" applyNumberFormat="1" applyFill="1" applyBorder="1"/>
    <xf numFmtId="8" fontId="7" fillId="4" borderId="0" xfId="0" applyNumberFormat="1" applyFont="1" applyFill="1" applyBorder="1"/>
    <xf numFmtId="8" fontId="8" fillId="4" borderId="0" xfId="0" applyNumberFormat="1" applyFont="1" applyFill="1" applyBorder="1"/>
    <xf numFmtId="8" fontId="7" fillId="2" borderId="9" xfId="0" applyNumberFormat="1" applyFont="1" applyFill="1" applyBorder="1"/>
    <xf numFmtId="8" fontId="8" fillId="2" borderId="9" xfId="0" applyNumberFormat="1" applyFont="1" applyFill="1" applyBorder="1"/>
    <xf numFmtId="8" fontId="1" fillId="4" borderId="8" xfId="0" applyNumberFormat="1" applyFont="1" applyFill="1" applyBorder="1"/>
    <xf numFmtId="8" fontId="7" fillId="4" borderId="9" xfId="0" applyNumberFormat="1" applyFont="1" applyFill="1" applyBorder="1"/>
    <xf numFmtId="8" fontId="8" fillId="4" borderId="9" xfId="0" applyNumberFormat="1" applyFont="1" applyFill="1" applyBorder="1"/>
    <xf numFmtId="8" fontId="0" fillId="4" borderId="8" xfId="0" applyNumberFormat="1" applyFont="1" applyFill="1" applyBorder="1"/>
    <xf numFmtId="8" fontId="0" fillId="0" borderId="8" xfId="0" applyNumberFormat="1" applyBorder="1" applyAlignment="1">
      <alignment wrapText="1"/>
    </xf>
    <xf numFmtId="8" fontId="2" fillId="4" borderId="12" xfId="0" applyNumberFormat="1" applyFont="1" applyFill="1" applyBorder="1"/>
    <xf numFmtId="8" fontId="9" fillId="5" borderId="9" xfId="0" applyNumberFormat="1" applyFont="1" applyFill="1" applyBorder="1"/>
    <xf numFmtId="8" fontId="10" fillId="5" borderId="9" xfId="0" applyNumberFormat="1" applyFont="1" applyFill="1" applyBorder="1"/>
    <xf numFmtId="8" fontId="2" fillId="2" borderId="4" xfId="0" applyNumberFormat="1" applyFont="1" applyFill="1" applyBorder="1"/>
    <xf numFmtId="8" fontId="9" fillId="2" borderId="13" xfId="0" applyNumberFormat="1" applyFont="1" applyFill="1" applyBorder="1"/>
    <xf numFmtId="8" fontId="10" fillId="2" borderId="13" xfId="0" applyNumberFormat="1" applyFont="1" applyFill="1" applyBorder="1"/>
    <xf numFmtId="8" fontId="7" fillId="0" borderId="14" xfId="0" applyNumberFormat="1" applyFont="1" applyBorder="1"/>
    <xf numFmtId="8" fontId="8" fillId="0" borderId="15" xfId="0" applyNumberFormat="1" applyFont="1" applyBorder="1"/>
    <xf numFmtId="8" fontId="7" fillId="0" borderId="15" xfId="0" applyNumberFormat="1" applyFont="1" applyBorder="1"/>
    <xf numFmtId="8" fontId="2" fillId="2" borderId="16" xfId="0" applyNumberFormat="1" applyFont="1" applyFill="1" applyBorder="1"/>
    <xf numFmtId="8" fontId="7" fillId="2" borderId="3" xfId="0" applyNumberFormat="1" applyFont="1" applyFill="1" applyBorder="1"/>
    <xf numFmtId="8" fontId="8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18" sqref="H18"/>
    </sheetView>
  </sheetViews>
  <sheetFormatPr baseColWidth="10" defaultRowHeight="16" x14ac:dyDescent="0.2"/>
  <cols>
    <col min="1" max="1" width="33.1640625" customWidth="1"/>
    <col min="2" max="5" width="21.6640625" customWidth="1"/>
  </cols>
  <sheetData>
    <row r="1" spans="1:5" ht="29" x14ac:dyDescent="0.35">
      <c r="A1" s="1" t="s">
        <v>0</v>
      </c>
      <c r="B1" s="2"/>
      <c r="C1" s="2"/>
      <c r="D1" s="2"/>
      <c r="E1" s="2"/>
    </row>
    <row r="2" spans="1:5" ht="17" thickBot="1" x14ac:dyDescent="0.25">
      <c r="A2" s="3"/>
      <c r="B2" s="4"/>
      <c r="C2" s="4"/>
      <c r="D2" s="4"/>
      <c r="E2" s="4"/>
    </row>
    <row r="3" spans="1:5" ht="22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x14ac:dyDescent="0.2">
      <c r="A4" s="8" t="s">
        <v>6</v>
      </c>
      <c r="B4" s="9"/>
      <c r="C4" s="9"/>
      <c r="D4" s="9"/>
      <c r="E4" s="10"/>
    </row>
    <row r="5" spans="1:5" x14ac:dyDescent="0.2">
      <c r="A5" s="11" t="s">
        <v>7</v>
      </c>
      <c r="B5" s="12">
        <v>300</v>
      </c>
      <c r="C5" s="12">
        <v>0</v>
      </c>
      <c r="D5" s="12">
        <f>SUM(B5-C5)</f>
        <v>300</v>
      </c>
      <c r="E5" s="13">
        <v>200</v>
      </c>
    </row>
    <row r="6" spans="1:5" x14ac:dyDescent="0.2">
      <c r="A6" s="11" t="s">
        <v>8</v>
      </c>
      <c r="B6" s="12">
        <v>360</v>
      </c>
      <c r="C6" s="12">
        <v>0</v>
      </c>
      <c r="D6" s="12">
        <f>SUM(B6-C6)</f>
        <v>360</v>
      </c>
      <c r="E6" s="13">
        <v>160</v>
      </c>
    </row>
    <row r="7" spans="1:5" x14ac:dyDescent="0.2">
      <c r="A7" s="11" t="s">
        <v>9</v>
      </c>
      <c r="B7" s="12">
        <v>100</v>
      </c>
      <c r="C7" s="12">
        <f>17.38+174.8</f>
        <v>192.18</v>
      </c>
      <c r="D7" s="12">
        <f>SUM(B7-C7)</f>
        <v>-92.18</v>
      </c>
      <c r="E7" s="13">
        <v>200</v>
      </c>
    </row>
    <row r="8" spans="1:5" x14ac:dyDescent="0.2">
      <c r="A8" s="11" t="s">
        <v>10</v>
      </c>
      <c r="B8" s="12">
        <v>250</v>
      </c>
      <c r="C8" s="12">
        <v>0</v>
      </c>
      <c r="D8" s="12">
        <f>SUM(B8-C8)</f>
        <v>250</v>
      </c>
      <c r="E8" s="13">
        <v>200</v>
      </c>
    </row>
    <row r="9" spans="1:5" x14ac:dyDescent="0.2">
      <c r="A9" s="14" t="s">
        <v>11</v>
      </c>
      <c r="B9" s="15">
        <v>0</v>
      </c>
      <c r="C9" s="15">
        <v>0</v>
      </c>
      <c r="D9" s="15">
        <v>0</v>
      </c>
      <c r="E9" s="16">
        <v>0</v>
      </c>
    </row>
    <row r="10" spans="1:5" x14ac:dyDescent="0.2">
      <c r="A10" s="17" t="s">
        <v>12</v>
      </c>
      <c r="B10" s="18">
        <f>SUM(B5:B9)</f>
        <v>1010</v>
      </c>
      <c r="C10" s="18">
        <f>SUM(C5:C9)</f>
        <v>192.18</v>
      </c>
      <c r="D10" s="18">
        <f>SUM(B10-C10)</f>
        <v>817.81999999999994</v>
      </c>
      <c r="E10" s="19">
        <f>SUM(E5:E9)</f>
        <v>760</v>
      </c>
    </row>
    <row r="11" spans="1:5" x14ac:dyDescent="0.2">
      <c r="A11" s="20"/>
      <c r="B11" s="21"/>
      <c r="C11" s="21"/>
      <c r="D11" s="21"/>
      <c r="E11" s="22"/>
    </row>
    <row r="12" spans="1:5" x14ac:dyDescent="0.2">
      <c r="A12" s="17" t="s">
        <v>13</v>
      </c>
      <c r="B12" s="23"/>
      <c r="C12" s="23"/>
      <c r="D12" s="23"/>
      <c r="E12" s="24"/>
    </row>
    <row r="13" spans="1:5" x14ac:dyDescent="0.2">
      <c r="A13" s="25" t="s">
        <v>14</v>
      </c>
      <c r="B13" s="26">
        <v>3000</v>
      </c>
      <c r="C13" s="26">
        <f>1200+395.43+226+1000.05</f>
        <v>2821.48</v>
      </c>
      <c r="D13" s="26">
        <f>SUM(B13-C13)</f>
        <v>178.51999999999998</v>
      </c>
      <c r="E13" s="27">
        <v>3017.14</v>
      </c>
    </row>
    <row r="14" spans="1:5" x14ac:dyDescent="0.2">
      <c r="A14" s="25" t="s">
        <v>15</v>
      </c>
      <c r="B14" s="26">
        <v>1000</v>
      </c>
      <c r="C14" s="26">
        <f>310.42+195.85+584.16</f>
        <v>1090.4299999999998</v>
      </c>
      <c r="D14" s="26">
        <f>SUM(B14-C14)</f>
        <v>-90.429999999999836</v>
      </c>
      <c r="E14" s="27">
        <v>200</v>
      </c>
    </row>
    <row r="15" spans="1:5" x14ac:dyDescent="0.2">
      <c r="A15" s="25" t="s">
        <v>16</v>
      </c>
      <c r="B15" s="26">
        <v>0</v>
      </c>
      <c r="C15" s="26">
        <v>8215.1</v>
      </c>
      <c r="D15" s="26">
        <f>SUM(B15-C15)</f>
        <v>-8215.1</v>
      </c>
      <c r="E15" s="27">
        <v>8000</v>
      </c>
    </row>
    <row r="16" spans="1:5" x14ac:dyDescent="0.2">
      <c r="A16" s="25" t="s">
        <v>17</v>
      </c>
      <c r="B16" s="26"/>
      <c r="C16" s="26"/>
      <c r="D16" s="26"/>
      <c r="E16" s="27">
        <v>1500</v>
      </c>
    </row>
    <row r="17" spans="1:5" x14ac:dyDescent="0.2">
      <c r="A17" s="25" t="s">
        <v>18</v>
      </c>
      <c r="B17" s="26"/>
      <c r="C17" s="26"/>
      <c r="D17" s="26"/>
      <c r="E17" s="27">
        <v>30</v>
      </c>
    </row>
    <row r="18" spans="1:5" x14ac:dyDescent="0.2">
      <c r="A18" s="28" t="s">
        <v>19</v>
      </c>
      <c r="B18" s="26">
        <v>6000</v>
      </c>
      <c r="C18" s="26">
        <v>488</v>
      </c>
      <c r="D18" s="26">
        <f>SUM(B18-C18)</f>
        <v>5512</v>
      </c>
      <c r="E18" s="27">
        <v>500</v>
      </c>
    </row>
    <row r="19" spans="1:5" x14ac:dyDescent="0.2">
      <c r="A19" s="17" t="s">
        <v>12</v>
      </c>
      <c r="B19" s="18">
        <f>SUM(B13:B18)</f>
        <v>10000</v>
      </c>
      <c r="C19" s="18">
        <f>SUM(C13:C18)</f>
        <v>12615.01</v>
      </c>
      <c r="D19" s="18">
        <f>SUM(D13+D14+D15+D18)</f>
        <v>-2615.0100000000002</v>
      </c>
      <c r="E19" s="19">
        <f>SUM(E13:E18)</f>
        <v>13247.14</v>
      </c>
    </row>
    <row r="20" spans="1:5" x14ac:dyDescent="0.2">
      <c r="A20" s="20"/>
      <c r="B20" s="21"/>
      <c r="C20" s="21"/>
      <c r="D20" s="21"/>
      <c r="E20" s="22"/>
    </row>
    <row r="21" spans="1:5" x14ac:dyDescent="0.2">
      <c r="A21" s="17" t="s">
        <v>20</v>
      </c>
      <c r="B21" s="23"/>
      <c r="C21" s="23"/>
      <c r="D21" s="23"/>
      <c r="E21" s="24"/>
    </row>
    <row r="22" spans="1:5" x14ac:dyDescent="0.2">
      <c r="A22" s="11" t="s">
        <v>21</v>
      </c>
      <c r="B22" s="12">
        <v>2000</v>
      </c>
      <c r="C22" s="12">
        <v>1800</v>
      </c>
      <c r="D22" s="12">
        <f>SUM(B22-C22)</f>
        <v>200</v>
      </c>
      <c r="E22" s="13">
        <v>1900</v>
      </c>
    </row>
    <row r="23" spans="1:5" x14ac:dyDescent="0.2">
      <c r="A23" s="29" t="s">
        <v>22</v>
      </c>
      <c r="B23" s="12">
        <v>1000</v>
      </c>
      <c r="C23" s="12">
        <v>0</v>
      </c>
      <c r="D23" s="12">
        <f>SUM(B23-C23)</f>
        <v>1000</v>
      </c>
      <c r="E23" s="13">
        <v>500</v>
      </c>
    </row>
    <row r="24" spans="1:5" x14ac:dyDescent="0.2">
      <c r="A24" s="17" t="s">
        <v>12</v>
      </c>
      <c r="B24" s="18">
        <f>SUM(B22:B23)</f>
        <v>3000</v>
      </c>
      <c r="C24" s="18">
        <v>1800</v>
      </c>
      <c r="D24" s="18">
        <f>SUM(B24-C24)</f>
        <v>1200</v>
      </c>
      <c r="E24" s="19">
        <f>SUM(E22:E23)</f>
        <v>2400</v>
      </c>
    </row>
    <row r="25" spans="1:5" x14ac:dyDescent="0.2">
      <c r="A25" s="30"/>
      <c r="B25" s="21"/>
      <c r="C25" s="21"/>
      <c r="D25" s="21"/>
      <c r="E25" s="22"/>
    </row>
    <row r="26" spans="1:5" x14ac:dyDescent="0.2">
      <c r="A26" s="17" t="s">
        <v>23</v>
      </c>
      <c r="B26" s="23"/>
      <c r="C26" s="23"/>
      <c r="D26" s="23"/>
      <c r="E26" s="24"/>
    </row>
    <row r="27" spans="1:5" x14ac:dyDescent="0.2">
      <c r="A27" s="11" t="s">
        <v>24</v>
      </c>
      <c r="B27" s="12">
        <v>2000</v>
      </c>
      <c r="C27" s="12">
        <v>1400</v>
      </c>
      <c r="D27" s="12">
        <v>600</v>
      </c>
      <c r="E27" s="13">
        <v>1000</v>
      </c>
    </row>
    <row r="28" spans="1:5" x14ac:dyDescent="0.2">
      <c r="A28" s="17" t="s">
        <v>12</v>
      </c>
      <c r="B28" s="31">
        <v>2000</v>
      </c>
      <c r="C28" s="31">
        <v>1400</v>
      </c>
      <c r="D28" s="31">
        <v>600</v>
      </c>
      <c r="E28" s="32">
        <v>1000</v>
      </c>
    </row>
    <row r="29" spans="1:5" ht="17" thickBot="1" x14ac:dyDescent="0.25">
      <c r="A29" s="20"/>
      <c r="B29" s="21"/>
      <c r="C29" s="21"/>
      <c r="D29" s="21"/>
      <c r="E29" s="22"/>
    </row>
    <row r="30" spans="1:5" ht="17" thickBot="1" x14ac:dyDescent="0.25">
      <c r="A30" s="33" t="s">
        <v>25</v>
      </c>
      <c r="B30" s="34">
        <f t="shared" ref="B30:E30" si="0">SUM(B10+B19+B24+B28)</f>
        <v>16010</v>
      </c>
      <c r="C30" s="34">
        <f t="shared" si="0"/>
        <v>16007.19</v>
      </c>
      <c r="D30" s="34">
        <f t="shared" si="0"/>
        <v>2.8099999999997181</v>
      </c>
      <c r="E30" s="35">
        <f t="shared" si="0"/>
        <v>17407.14</v>
      </c>
    </row>
    <row r="31" spans="1:5" x14ac:dyDescent="0.2">
      <c r="A31" s="30"/>
      <c r="B31" s="22"/>
      <c r="C31" s="22"/>
      <c r="D31" s="22"/>
      <c r="E31" s="22"/>
    </row>
    <row r="32" spans="1:5" ht="17" thickBot="1" x14ac:dyDescent="0.25">
      <c r="A32" s="20"/>
      <c r="B32" s="22"/>
      <c r="C32" s="22"/>
      <c r="D32" s="22"/>
      <c r="E32" s="22"/>
    </row>
    <row r="33" spans="1:5" ht="22" thickBot="1" x14ac:dyDescent="0.3">
      <c r="A33" s="5" t="s">
        <v>26</v>
      </c>
      <c r="B33" s="6" t="s">
        <v>2</v>
      </c>
      <c r="C33" s="6" t="s">
        <v>3</v>
      </c>
      <c r="D33" s="6" t="s">
        <v>4</v>
      </c>
      <c r="E33" s="7" t="s">
        <v>5</v>
      </c>
    </row>
    <row r="34" spans="1:5" x14ac:dyDescent="0.2">
      <c r="A34" s="8" t="s">
        <v>27</v>
      </c>
      <c r="B34" s="9"/>
      <c r="C34" s="9"/>
      <c r="D34" s="9"/>
      <c r="E34" s="10"/>
    </row>
    <row r="35" spans="1:5" x14ac:dyDescent="0.2">
      <c r="A35" s="11" t="s">
        <v>28</v>
      </c>
      <c r="B35" s="12">
        <v>3000</v>
      </c>
      <c r="C35" s="12">
        <v>10000</v>
      </c>
      <c r="D35" s="12">
        <f t="shared" ref="D35:D42" si="1">SUM(C35-B35)</f>
        <v>7000</v>
      </c>
      <c r="E35" s="13">
        <v>10000</v>
      </c>
    </row>
    <row r="36" spans="1:5" x14ac:dyDescent="0.2">
      <c r="A36" s="11" t="s">
        <v>29</v>
      </c>
      <c r="B36" s="12">
        <v>7000</v>
      </c>
      <c r="C36" s="12">
        <v>1209</v>
      </c>
      <c r="D36" s="12">
        <f t="shared" si="1"/>
        <v>-5791</v>
      </c>
      <c r="E36" s="13">
        <v>500</v>
      </c>
    </row>
    <row r="37" spans="1:5" x14ac:dyDescent="0.2">
      <c r="A37" s="11" t="s">
        <v>30</v>
      </c>
      <c r="B37" s="12">
        <v>5664</v>
      </c>
      <c r="C37" s="12">
        <v>3186.4</v>
      </c>
      <c r="D37" s="12">
        <f t="shared" si="1"/>
        <v>-2477.6</v>
      </c>
      <c r="E37" s="13">
        <v>5700</v>
      </c>
    </row>
    <row r="38" spans="1:5" x14ac:dyDescent="0.2">
      <c r="A38" s="11" t="s">
        <v>31</v>
      </c>
      <c r="B38" s="15">
        <v>0</v>
      </c>
      <c r="C38" s="15">
        <v>1000</v>
      </c>
      <c r="D38" s="12">
        <f t="shared" si="1"/>
        <v>1000</v>
      </c>
      <c r="E38" s="13">
        <v>1000</v>
      </c>
    </row>
    <row r="39" spans="1:5" x14ac:dyDescent="0.2">
      <c r="A39" s="11" t="s">
        <v>32</v>
      </c>
      <c r="B39" s="15">
        <v>0</v>
      </c>
      <c r="C39" s="15">
        <v>0</v>
      </c>
      <c r="D39" s="12">
        <f t="shared" si="1"/>
        <v>0</v>
      </c>
      <c r="E39" s="13">
        <v>0</v>
      </c>
    </row>
    <row r="40" spans="1:5" x14ac:dyDescent="0.2">
      <c r="A40" s="11" t="s">
        <v>33</v>
      </c>
      <c r="B40" s="15">
        <v>0</v>
      </c>
      <c r="C40" s="15">
        <v>620</v>
      </c>
      <c r="D40" s="12">
        <f t="shared" si="1"/>
        <v>620</v>
      </c>
      <c r="E40" s="13">
        <v>600</v>
      </c>
    </row>
    <row r="41" spans="1:5" x14ac:dyDescent="0.2">
      <c r="A41" s="11" t="s">
        <v>34</v>
      </c>
      <c r="B41" s="36">
        <v>500</v>
      </c>
      <c r="C41" s="36">
        <v>700</v>
      </c>
      <c r="D41" s="12">
        <f t="shared" si="1"/>
        <v>200</v>
      </c>
      <c r="E41" s="37">
        <v>0</v>
      </c>
    </row>
    <row r="42" spans="1:5" x14ac:dyDescent="0.2">
      <c r="A42" s="11" t="s">
        <v>35</v>
      </c>
      <c r="B42" s="38">
        <v>3000</v>
      </c>
      <c r="C42" s="38">
        <v>4550</v>
      </c>
      <c r="D42" s="12">
        <f t="shared" si="1"/>
        <v>1550</v>
      </c>
      <c r="E42" s="13">
        <v>5000</v>
      </c>
    </row>
    <row r="43" spans="1:5" ht="17" thickBot="1" x14ac:dyDescent="0.25">
      <c r="A43" s="39" t="s">
        <v>36</v>
      </c>
      <c r="B43" s="40">
        <f t="shared" ref="B43:E43" si="2">SUM(B35:B42)</f>
        <v>19164</v>
      </c>
      <c r="C43" s="40">
        <f t="shared" si="2"/>
        <v>21265.4</v>
      </c>
      <c r="D43" s="40">
        <f t="shared" si="2"/>
        <v>2101.4</v>
      </c>
      <c r="E43" s="41">
        <f t="shared" si="2"/>
        <v>22800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2016-03-07T02:06:23Z</dcterms:created>
  <dcterms:modified xsi:type="dcterms:W3CDTF">2016-03-07T02:07:43Z</dcterms:modified>
</cp:coreProperties>
</file>