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mattbattisti/Desktop/"/>
    </mc:Choice>
  </mc:AlternateContent>
  <xr:revisionPtr revIDLastSave="0" documentId="13_ncr:1_{C6968E92-397D-154A-A27D-A4C8D4A9EEEB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Budget" sheetId="1" r:id="rId1"/>
    <sheet name="Club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UL4bu7a0ZULd4dbDS4zX6T8wldA=="/>
    </ext>
  </extLst>
</workbook>
</file>

<file path=xl/calcChain.xml><?xml version="1.0" encoding="utf-8"?>
<calcChain xmlns="http://schemas.openxmlformats.org/spreadsheetml/2006/main">
  <c r="C28" i="1" l="1"/>
  <c r="E20" i="1"/>
  <c r="E18" i="1"/>
  <c r="C105" i="2" a="1"/>
  <c r="C105" i="2" s="1"/>
  <c r="D31" i="1" s="1"/>
  <c r="C104" i="2"/>
  <c r="C82" i="2"/>
  <c r="C68" i="2"/>
  <c r="C61" i="2"/>
  <c r="C47" i="2"/>
  <c r="C40" i="2"/>
  <c r="C32" i="2"/>
  <c r="C11" i="2"/>
  <c r="E55" i="1"/>
  <c r="D55" i="1"/>
  <c r="C55" i="1"/>
  <c r="E36" i="1"/>
  <c r="C33" i="1"/>
  <c r="E32" i="1"/>
  <c r="D28" i="1"/>
  <c r="E27" i="1"/>
  <c r="E26" i="1"/>
  <c r="E25" i="1"/>
  <c r="E24" i="1"/>
  <c r="E23" i="1"/>
  <c r="E22" i="1"/>
  <c r="E21" i="1"/>
  <c r="E19" i="1"/>
  <c r="E14" i="1"/>
  <c r="B14" i="1"/>
  <c r="D11" i="1"/>
  <c r="C11" i="1"/>
  <c r="E11" i="1" s="1"/>
  <c r="E10" i="1"/>
  <c r="E9" i="1"/>
  <c r="E8" i="1"/>
  <c r="E7" i="1"/>
  <c r="E6" i="1"/>
  <c r="C39" i="1" l="1"/>
  <c r="E28" i="1"/>
  <c r="E31" i="1"/>
  <c r="D33" i="1"/>
  <c r="E33" i="1" s="1"/>
  <c r="E39" i="1" l="1"/>
  <c r="D39" i="1"/>
</calcChain>
</file>

<file path=xl/sharedStrings.xml><?xml version="1.0" encoding="utf-8"?>
<sst xmlns="http://schemas.openxmlformats.org/spreadsheetml/2006/main" count="121" uniqueCount="81">
  <si>
    <t xml:space="preserve">                                                Law Students' Society Budget  2021-2022</t>
  </si>
  <si>
    <t xml:space="preserve">Expenditures </t>
  </si>
  <si>
    <t>Previous Year Actual Cost</t>
  </si>
  <si>
    <t>Projected</t>
  </si>
  <si>
    <t>Actual</t>
  </si>
  <si>
    <t>Remaining</t>
  </si>
  <si>
    <t>Comments</t>
  </si>
  <si>
    <t xml:space="preserve">Operating Expenses </t>
  </si>
  <si>
    <t>Office supplies / mailing / banking</t>
  </si>
  <si>
    <t>N/A</t>
  </si>
  <si>
    <t>Photocopy / printing fees</t>
  </si>
  <si>
    <t xml:space="preserve">Website </t>
  </si>
  <si>
    <t>The website has an annual fee of $168.37 for the Premium Plan, and a three year cycle fee of $43.90 for the LSS domain (total = $212.27). The Premium Plan fee is due on Nov 12, 2021.  The LSS domain fee is due on Oct 27, 2021.</t>
  </si>
  <si>
    <t>Thank you gifts</t>
  </si>
  <si>
    <t>LSSO Membership Fee</t>
  </si>
  <si>
    <t>Total:</t>
  </si>
  <si>
    <t xml:space="preserve">Events </t>
  </si>
  <si>
    <t>Orientation</t>
  </si>
  <si>
    <t>T-shirts</t>
  </si>
  <si>
    <t>Prizes</t>
  </si>
  <si>
    <t>Meet your Mentor (Pizza Lunch)</t>
  </si>
  <si>
    <t>Halloween Party</t>
  </si>
  <si>
    <t xml:space="preserve">Mixer Event </t>
  </si>
  <si>
    <t xml:space="preserve">Halfway to Grad </t>
  </si>
  <si>
    <t>Annual General Meeting</t>
  </si>
  <si>
    <t>Law Ball</t>
  </si>
  <si>
    <t>*=(63*3)*40= 7,560</t>
  </si>
  <si>
    <t>VP Wellness Expenses</t>
  </si>
  <si>
    <t>President Expenses</t>
  </si>
  <si>
    <t>Law v Med Games</t>
  </si>
  <si>
    <t>Pets on Zoom</t>
  </si>
  <si>
    <t xml:space="preserve">General Student Body Initiatives </t>
  </si>
  <si>
    <t>Club funding / Sports</t>
  </si>
  <si>
    <t>*based on 15 ratified clubs , last year had 14</t>
  </si>
  <si>
    <t>Food for assemblies/events/meetings</t>
  </si>
  <si>
    <t>Other</t>
  </si>
  <si>
    <t xml:space="preserve">Contingency /Reserve Fund </t>
  </si>
  <si>
    <t>Total Expenditures:</t>
  </si>
  <si>
    <t xml:space="preserve">Revenue </t>
  </si>
  <si>
    <t>Previous Year Actual Revenue</t>
  </si>
  <si>
    <t xml:space="preserve">Source </t>
  </si>
  <si>
    <t xml:space="preserve">Remaining 2019/2020 Funds </t>
  </si>
  <si>
    <t xml:space="preserve">Fundraising </t>
  </si>
  <si>
    <t>*Are we doing any fundraising this year?</t>
  </si>
  <si>
    <t>Lakehead Law Students' Levy</t>
  </si>
  <si>
    <t xml:space="preserve">Estimated based on 63 3Ls, 63 2Ls, and 63 1Ls = 189 Students x $45.00 levy charged to each student </t>
  </si>
  <si>
    <t>CBIA Funding held by dean</t>
  </si>
  <si>
    <t>TBD</t>
  </si>
  <si>
    <t xml:space="preserve">*Need to dicuss with Erin- is this still happening </t>
  </si>
  <si>
    <t>CBIA/Lawyers Financial annual gift</t>
  </si>
  <si>
    <t>LUSU Seed Funding</t>
  </si>
  <si>
    <t>Law v Med Bank account</t>
  </si>
  <si>
    <t>Outstanding need to collect from Katy Commisso- keeping at zero prob of success=low</t>
  </si>
  <si>
    <t>Clothing Revenue</t>
  </si>
  <si>
    <t xml:space="preserve">Halloween Dance </t>
  </si>
  <si>
    <t xml:space="preserve">taken from last year </t>
  </si>
  <si>
    <t>Fall/Winter Social Event Ticket Sales</t>
  </si>
  <si>
    <t>(Projected at 10,000 last year)</t>
  </si>
  <si>
    <t>Donation from the Local Bar</t>
  </si>
  <si>
    <t>Total Revenue:</t>
  </si>
  <si>
    <t>2020/2021 Ratified LSS Clubs</t>
  </si>
  <si>
    <t xml:space="preserve">Italian Canadian Law Students Society- not yet ratified </t>
  </si>
  <si>
    <t>Contact-</t>
  </si>
  <si>
    <t>Remaining Budget</t>
  </si>
  <si>
    <t xml:space="preserve">Lakehead Table Talkers- not yet ratified </t>
  </si>
  <si>
    <t xml:space="preserve">Sports Law Club-not yet ratified </t>
  </si>
  <si>
    <t xml:space="preserve">Runneymede Society- not yet ratified </t>
  </si>
  <si>
    <t>Remaining Budget:</t>
  </si>
  <si>
    <t xml:space="preserve">Women in Law- not yet ratified </t>
  </si>
  <si>
    <t xml:space="preserve">Health Law Club- not yet ratified </t>
  </si>
  <si>
    <t xml:space="preserve">Labour &amp; Employment Law Association (LELA)- not yet ratified </t>
  </si>
  <si>
    <t xml:space="preserve">CARL- not yet ratified </t>
  </si>
  <si>
    <t xml:space="preserve">Black Law Students' Association of Lakehead- not yet ratified </t>
  </si>
  <si>
    <t xml:space="preserve">First Generation Network- not yet ratified </t>
  </si>
  <si>
    <t xml:space="preserve">Indigenous Law Student Association (ILSA)- not yet ratified </t>
  </si>
  <si>
    <t>Remaining Total:</t>
  </si>
  <si>
    <t xml:space="preserve">Human Rights Law and Social Justice Club- not yet ratified </t>
  </si>
  <si>
    <t xml:space="preserve">Bora Laskin Enviornmental Law Students Association- not yet ratified </t>
  </si>
  <si>
    <t xml:space="preserve">Lakehead Law Golf Club- not yet ratified </t>
  </si>
  <si>
    <t>TOTAL PROJECTED</t>
  </si>
  <si>
    <t>TOTAL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</si>
</sst>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\-&quot;$&quot;#,##0.00"/>
  </numFmts>
  <fonts count="15" x14ac:knownFonts="1">
    <font>
      <sz val="12"/>
      <color theme="1"/>
      <name val="Arial"/>
    </font>
    <font>
      <b/>
      <sz val="22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6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2"/>
      <color rgb="FF9C0006"/>
      <name val="Calibri"/>
    </font>
    <font>
      <sz val="12"/>
      <name val="Arial"/>
    </font>
    <font>
      <b/>
      <sz val="14"/>
      <color theme="1"/>
      <name val="Calibri"/>
    </font>
    <font>
      <b/>
      <sz val="14"/>
      <color rgb="FF000000"/>
      <name val="Calibri"/>
    </font>
    <font>
      <sz val="11"/>
      <color rgb="FF000000"/>
      <name val="Calibri"/>
    </font>
    <font>
      <sz val="14"/>
      <color theme="1"/>
      <name val="Calibri"/>
    </font>
    <font>
      <sz val="14"/>
      <color rgb="FF000000"/>
      <name val="Calibri"/>
    </font>
    <font>
      <sz val="12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FFC7CE"/>
        <bgColor rgb="FFFFC7CE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rgb="FFD9D9D9"/>
      </patternFill>
    </fill>
    <fill>
      <patternFill patternType="solid">
        <fgColor rgb="FFECECEC"/>
        <bgColor rgb="FFECECEC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164" fontId="3" fillId="0" borderId="0" xfId="0" applyNumberFormat="1" applyFont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/>
    <xf numFmtId="164" fontId="5" fillId="3" borderId="6" xfId="0" applyNumberFormat="1" applyFont="1" applyFill="1" applyBorder="1"/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 applyAlignment="1">
      <alignment wrapText="1"/>
    </xf>
    <xf numFmtId="164" fontId="5" fillId="3" borderId="9" xfId="0" applyNumberFormat="1" applyFont="1" applyFill="1" applyBorder="1"/>
    <xf numFmtId="164" fontId="5" fillId="3" borderId="17" xfId="0" applyNumberFormat="1" applyFont="1" applyFill="1" applyBorder="1"/>
    <xf numFmtId="164" fontId="6" fillId="3" borderId="18" xfId="0" applyNumberFormat="1" applyFont="1" applyFill="1" applyBorder="1"/>
    <xf numFmtId="164" fontId="2" fillId="3" borderId="12" xfId="0" applyNumberFormat="1" applyFont="1" applyFill="1" applyBorder="1"/>
    <xf numFmtId="164" fontId="2" fillId="4" borderId="19" xfId="0" applyNumberFormat="1" applyFont="1" applyFill="1" applyBorder="1"/>
    <xf numFmtId="164" fontId="2" fillId="4" borderId="20" xfId="0" applyNumberFormat="1" applyFont="1" applyFill="1" applyBorder="1"/>
    <xf numFmtId="164" fontId="2" fillId="4" borderId="21" xfId="0" applyNumberFormat="1" applyFont="1" applyFill="1" applyBorder="1"/>
    <xf numFmtId="164" fontId="3" fillId="3" borderId="18" xfId="0" applyNumberFormat="1" applyFont="1" applyFill="1" applyBorder="1"/>
    <xf numFmtId="164" fontId="3" fillId="3" borderId="12" xfId="0" applyNumberFormat="1" applyFont="1" applyFill="1" applyBorder="1"/>
    <xf numFmtId="164" fontId="5" fillId="4" borderId="22" xfId="0" applyNumberFormat="1" applyFont="1" applyFill="1" applyBorder="1"/>
    <xf numFmtId="8" fontId="5" fillId="0" borderId="22" xfId="0" applyNumberFormat="1" applyFont="1" applyBorder="1"/>
    <xf numFmtId="164" fontId="3" fillId="4" borderId="12" xfId="0" applyNumberFormat="1" applyFont="1" applyFill="1" applyBorder="1"/>
    <xf numFmtId="164" fontId="3" fillId="4" borderId="22" xfId="0" applyNumberFormat="1" applyFont="1" applyFill="1" applyBorder="1" applyAlignment="1">
      <alignment horizontal="right"/>
    </xf>
    <xf numFmtId="8" fontId="3" fillId="0" borderId="22" xfId="0" applyNumberFormat="1" applyFont="1" applyBorder="1"/>
    <xf numFmtId="164" fontId="3" fillId="4" borderId="22" xfId="0" applyNumberFormat="1" applyFont="1" applyFill="1" applyBorder="1"/>
    <xf numFmtId="164" fontId="2" fillId="0" borderId="0" xfId="0" applyNumberFormat="1" applyFont="1"/>
    <xf numFmtId="164" fontId="3" fillId="4" borderId="9" xfId="0" applyNumberFormat="1" applyFont="1" applyFill="1" applyBorder="1"/>
    <xf numFmtId="164" fontId="3" fillId="4" borderId="17" xfId="0" applyNumberFormat="1" applyFont="1" applyFill="1" applyBorder="1"/>
    <xf numFmtId="164" fontId="3" fillId="4" borderId="18" xfId="0" applyNumberFormat="1" applyFont="1" applyFill="1" applyBorder="1"/>
    <xf numFmtId="164" fontId="5" fillId="3" borderId="18" xfId="0" applyNumberFormat="1" applyFont="1" applyFill="1" applyBorder="1"/>
    <xf numFmtId="164" fontId="3" fillId="4" borderId="20" xfId="0" applyNumberFormat="1" applyFont="1" applyFill="1" applyBorder="1"/>
    <xf numFmtId="164" fontId="3" fillId="0" borderId="11" xfId="0" applyNumberFormat="1" applyFont="1" applyBorder="1"/>
    <xf numFmtId="164" fontId="2" fillId="0" borderId="9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5" fillId="4" borderId="19" xfId="0" applyNumberFormat="1" applyFont="1" applyFill="1" applyBorder="1"/>
    <xf numFmtId="164" fontId="5" fillId="4" borderId="20" xfId="0" applyNumberFormat="1" applyFont="1" applyFill="1" applyBorder="1"/>
    <xf numFmtId="164" fontId="4" fillId="3" borderId="1" xfId="0" applyNumberFormat="1" applyFont="1" applyFill="1" applyBorder="1" applyAlignment="1">
      <alignment vertical="center"/>
    </xf>
    <xf numFmtId="164" fontId="4" fillId="3" borderId="23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/>
    <xf numFmtId="164" fontId="4" fillId="3" borderId="1" xfId="0" applyNumberFormat="1" applyFont="1" applyFill="1" applyBorder="1"/>
    <xf numFmtId="164" fontId="4" fillId="3" borderId="2" xfId="0" applyNumberFormat="1" applyFont="1" applyFill="1" applyBorder="1"/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2" fillId="0" borderId="25" xfId="0" applyNumberFormat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164" fontId="2" fillId="0" borderId="15" xfId="0" applyNumberFormat="1" applyFont="1" applyBorder="1" applyAlignment="1">
      <alignment horizontal="right"/>
    </xf>
    <xf numFmtId="164" fontId="2" fillId="0" borderId="22" xfId="0" applyNumberFormat="1" applyFont="1" applyBorder="1"/>
    <xf numFmtId="164" fontId="2" fillId="0" borderId="28" xfId="0" applyNumberFormat="1" applyFont="1" applyBorder="1"/>
    <xf numFmtId="164" fontId="2" fillId="0" borderId="28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64" fontId="7" fillId="5" borderId="22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7" borderId="1" xfId="0" applyNumberFormat="1" applyFont="1" applyFill="1" applyBorder="1"/>
    <xf numFmtId="164" fontId="4" fillId="7" borderId="3" xfId="0" applyNumberFormat="1" applyFon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/>
    </xf>
    <xf numFmtId="164" fontId="9" fillId="6" borderId="5" xfId="0" applyNumberFormat="1" applyFont="1" applyFill="1" applyBorder="1"/>
    <xf numFmtId="164" fontId="10" fillId="8" borderId="7" xfId="0" applyNumberFormat="1" applyFont="1" applyFill="1" applyBorder="1"/>
    <xf numFmtId="164" fontId="11" fillId="8" borderId="8" xfId="0" applyNumberFormat="1" applyFont="1" applyFill="1" applyBorder="1"/>
    <xf numFmtId="164" fontId="9" fillId="6" borderId="9" xfId="0" applyNumberFormat="1" applyFont="1" applyFill="1" applyBorder="1"/>
    <xf numFmtId="164" fontId="9" fillId="6" borderId="18" xfId="0" applyNumberFormat="1" applyFont="1" applyFill="1" applyBorder="1"/>
    <xf numFmtId="164" fontId="12" fillId="6" borderId="12" xfId="0" applyNumberFormat="1" applyFont="1" applyFill="1" applyBorder="1"/>
    <xf numFmtId="0" fontId="12" fillId="0" borderId="0" xfId="0" applyFont="1"/>
    <xf numFmtId="164" fontId="11" fillId="0" borderId="25" xfId="0" applyNumberFormat="1" applyFont="1" applyBorder="1"/>
    <xf numFmtId="164" fontId="11" fillId="0" borderId="26" xfId="0" applyNumberFormat="1" applyFont="1" applyBorder="1"/>
    <xf numFmtId="164" fontId="11" fillId="0" borderId="27" xfId="0" applyNumberFormat="1" applyFont="1" applyBorder="1"/>
    <xf numFmtId="164" fontId="11" fillId="0" borderId="35" xfId="0" applyNumberFormat="1" applyFont="1" applyBorder="1"/>
    <xf numFmtId="164" fontId="11" fillId="0" borderId="36" xfId="0" applyNumberFormat="1" applyFont="1" applyBorder="1" applyAlignment="1">
      <alignment wrapText="1"/>
    </xf>
    <xf numFmtId="164" fontId="13" fillId="8" borderId="12" xfId="0" applyNumberFormat="1" applyFont="1" applyFill="1" applyBorder="1"/>
    <xf numFmtId="164" fontId="14" fillId="0" borderId="25" xfId="0" applyNumberFormat="1" applyFont="1" applyBorder="1"/>
    <xf numFmtId="164" fontId="10" fillId="8" borderId="9" xfId="0" applyNumberFormat="1" applyFont="1" applyFill="1" applyBorder="1"/>
    <xf numFmtId="164" fontId="11" fillId="0" borderId="36" xfId="0" applyNumberFormat="1" applyFont="1" applyBorder="1"/>
    <xf numFmtId="164" fontId="11" fillId="0" borderId="37" xfId="0" applyNumberFormat="1" applyFont="1" applyBorder="1"/>
    <xf numFmtId="164" fontId="10" fillId="8" borderId="5" xfId="0" applyNumberFormat="1" applyFont="1" applyFill="1" applyBorder="1"/>
    <xf numFmtId="164" fontId="14" fillId="0" borderId="26" xfId="0" applyNumberFormat="1" applyFont="1" applyBorder="1"/>
    <xf numFmtId="164" fontId="14" fillId="0" borderId="27" xfId="0" applyNumberFormat="1" applyFont="1" applyBorder="1"/>
    <xf numFmtId="164" fontId="14" fillId="0" borderId="35" xfId="0" applyNumberFormat="1" applyFont="1" applyBorder="1"/>
    <xf numFmtId="164" fontId="14" fillId="0" borderId="36" xfId="0" applyNumberFormat="1" applyFont="1" applyBorder="1" applyAlignment="1">
      <alignment wrapText="1"/>
    </xf>
    <xf numFmtId="0" fontId="4" fillId="9" borderId="22" xfId="0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left"/>
    </xf>
    <xf numFmtId="164" fontId="1" fillId="2" borderId="20" xfId="0" applyNumberFormat="1" applyFont="1" applyFill="1" applyBorder="1" applyAlignment="1">
      <alignment horizontal="left"/>
    </xf>
    <xf numFmtId="164" fontId="1" fillId="2" borderId="33" xfId="0" applyNumberFormat="1" applyFont="1" applyFill="1" applyBorder="1" applyAlignment="1">
      <alignment horizontal="left"/>
    </xf>
    <xf numFmtId="164" fontId="1" fillId="6" borderId="29" xfId="0" applyNumberFormat="1" applyFont="1" applyFill="1" applyBorder="1" applyAlignment="1">
      <alignment horizontal="center" vertical="top" wrapText="1"/>
    </xf>
    <xf numFmtId="0" fontId="8" fillId="0" borderId="30" xfId="0" applyFont="1" applyBorder="1"/>
    <xf numFmtId="0" fontId="8" fillId="0" borderId="31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8" fontId="4" fillId="9" borderId="11" xfId="0" applyNumberFormat="1" applyFont="1" applyFill="1" applyBorder="1" applyAlignment="1">
      <alignment horizontal="center"/>
    </xf>
    <xf numFmtId="0" fontId="8" fillId="0" borderId="38" xfId="0" applyFont="1" applyBorder="1"/>
    <xf numFmtId="8" fontId="4" fillId="9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23" zoomScale="120" zoomScaleNormal="120" workbookViewId="0">
      <selection activeCell="D51" sqref="D51"/>
    </sheetView>
  </sheetViews>
  <sheetFormatPr baseColWidth="10" defaultColWidth="11.28515625" defaultRowHeight="15" customHeight="1" x14ac:dyDescent="0.2"/>
  <cols>
    <col min="1" max="1" width="33.140625" customWidth="1"/>
    <col min="2" max="2" width="36.140625" customWidth="1"/>
    <col min="3" max="5" width="21.7109375" customWidth="1"/>
    <col min="6" max="6" width="98.28515625" customWidth="1"/>
    <col min="7" max="8" width="21.7109375" customWidth="1"/>
    <col min="9" max="9" width="64.140625" customWidth="1"/>
    <col min="10" max="26" width="8.85546875" customWidth="1"/>
  </cols>
  <sheetData>
    <row r="1" spans="1:26" ht="15.75" customHeight="1" x14ac:dyDescent="0.2">
      <c r="A1" s="88" t="s">
        <v>0</v>
      </c>
      <c r="B1" s="88"/>
      <c r="C1" s="88"/>
      <c r="D1" s="88"/>
      <c r="E1" s="88"/>
      <c r="F1" s="8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89"/>
      <c r="B2" s="89"/>
      <c r="C2" s="89"/>
      <c r="D2" s="89"/>
      <c r="E2" s="89"/>
      <c r="F2" s="8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thickBot="1" x14ac:dyDescent="0.25">
      <c r="A3" s="90"/>
      <c r="B3" s="90"/>
      <c r="C3" s="90"/>
      <c r="D3" s="90"/>
      <c r="E3" s="90"/>
      <c r="F3" s="9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" customHeight="1" thickBot="1" x14ac:dyDescent="0.3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5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6" t="s">
        <v>7</v>
      </c>
      <c r="B5" s="7"/>
      <c r="C5" s="8"/>
      <c r="D5" s="8"/>
      <c r="E5" s="8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10" t="s">
        <v>8</v>
      </c>
      <c r="B6" s="11" t="s">
        <v>9</v>
      </c>
      <c r="C6" s="12">
        <v>200</v>
      </c>
      <c r="D6" s="12"/>
      <c r="E6" s="12">
        <f t="shared" ref="E6:E11" si="0">SUM(C6-D6)</f>
        <v>200</v>
      </c>
      <c r="F6" s="1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0" t="s">
        <v>10</v>
      </c>
      <c r="B7" s="11" t="s">
        <v>9</v>
      </c>
      <c r="C7" s="12">
        <v>20</v>
      </c>
      <c r="D7" s="12"/>
      <c r="E7" s="12">
        <f t="shared" si="0"/>
        <v>20</v>
      </c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0" t="s">
        <v>11</v>
      </c>
      <c r="B8" s="11">
        <v>212.27</v>
      </c>
      <c r="C8" s="12">
        <v>200</v>
      </c>
      <c r="D8" s="12"/>
      <c r="E8" s="12">
        <f t="shared" si="0"/>
        <v>200</v>
      </c>
      <c r="F8" s="13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0" t="s">
        <v>13</v>
      </c>
      <c r="B9" s="11" t="s">
        <v>9</v>
      </c>
      <c r="C9" s="12">
        <v>200</v>
      </c>
      <c r="D9" s="12"/>
      <c r="E9" s="12">
        <f t="shared" si="0"/>
        <v>200</v>
      </c>
      <c r="F9" s="1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4" t="s">
        <v>14</v>
      </c>
      <c r="B10" s="15">
        <v>150</v>
      </c>
      <c r="C10" s="16">
        <v>100</v>
      </c>
      <c r="D10" s="16"/>
      <c r="E10" s="12">
        <f t="shared" si="0"/>
        <v>100</v>
      </c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8" t="s">
        <v>15</v>
      </c>
      <c r="B11" s="19"/>
      <c r="C11" s="20">
        <f t="shared" ref="C11:D11" si="1">SUM(C6:C10)</f>
        <v>720</v>
      </c>
      <c r="D11" s="20">
        <f t="shared" si="1"/>
        <v>0</v>
      </c>
      <c r="E11" s="20">
        <f t="shared" si="0"/>
        <v>720</v>
      </c>
      <c r="F11" s="2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22"/>
      <c r="B12" s="23"/>
      <c r="C12" s="23"/>
      <c r="D12" s="23"/>
      <c r="E12" s="23"/>
      <c r="F12" s="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18" t="s">
        <v>16</v>
      </c>
      <c r="B13" s="19"/>
      <c r="C13" s="25"/>
      <c r="D13" s="25"/>
      <c r="E13" s="25"/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27" t="s">
        <v>17</v>
      </c>
      <c r="B14" s="27">
        <f>SUM(B15:B16)</f>
        <v>675</v>
      </c>
      <c r="C14" s="28">
        <v>1500</v>
      </c>
      <c r="D14" s="27"/>
      <c r="E14" s="27">
        <f>SUM(C14-D14)</f>
        <v>1500</v>
      </c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30" t="s">
        <v>18</v>
      </c>
      <c r="B15" s="30">
        <v>515</v>
      </c>
      <c r="C15" s="31"/>
      <c r="D15" s="32"/>
      <c r="E15" s="32"/>
      <c r="F15" s="2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30" t="s">
        <v>19</v>
      </c>
      <c r="B16" s="30">
        <v>160</v>
      </c>
      <c r="C16" s="31"/>
      <c r="D16" s="32"/>
      <c r="E16" s="32"/>
      <c r="F16" s="29"/>
      <c r="G16" s="1"/>
      <c r="H16" s="1"/>
      <c r="I16" s="3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30" t="s">
        <v>22</v>
      </c>
      <c r="B17" s="32"/>
      <c r="C17" s="31"/>
      <c r="D17" s="32"/>
      <c r="E17" s="32"/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32" t="s">
        <v>20</v>
      </c>
      <c r="B18" s="32"/>
      <c r="C18" s="31">
        <v>150</v>
      </c>
      <c r="D18" s="32"/>
      <c r="E18" s="36">
        <f t="shared" ref="E18" si="2">SUM(C18-D18)</f>
        <v>150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34" t="s">
        <v>21</v>
      </c>
      <c r="B19" s="35"/>
      <c r="C19" s="36">
        <v>1000</v>
      </c>
      <c r="D19" s="36"/>
      <c r="E19" s="36">
        <f>SUM(C19-D19)</f>
        <v>1000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34" t="s">
        <v>22</v>
      </c>
      <c r="B20" s="35"/>
      <c r="C20" s="34">
        <v>1000</v>
      </c>
      <c r="D20" s="36"/>
      <c r="E20" s="36">
        <f t="shared" ref="E20:E27" si="3">SUM(C20-D20)</f>
        <v>1000</v>
      </c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34" t="s">
        <v>23</v>
      </c>
      <c r="B21" s="35">
        <v>1500</v>
      </c>
      <c r="C21" s="36">
        <v>1000</v>
      </c>
      <c r="D21" s="36"/>
      <c r="E21" s="36">
        <f t="shared" si="3"/>
        <v>1000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34" t="s">
        <v>24</v>
      </c>
      <c r="B22" s="35"/>
      <c r="C22" s="36">
        <v>350</v>
      </c>
      <c r="D22" s="36"/>
      <c r="E22" s="36">
        <f t="shared" si="3"/>
        <v>350</v>
      </c>
      <c r="F22" s="2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34" t="s">
        <v>25</v>
      </c>
      <c r="B23" s="35"/>
      <c r="C23" s="36">
        <v>12000</v>
      </c>
      <c r="D23" s="36"/>
      <c r="E23" s="36">
        <f t="shared" si="3"/>
        <v>12000</v>
      </c>
      <c r="F23" s="29" t="s">
        <v>26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34" t="s">
        <v>27</v>
      </c>
      <c r="B24" s="35"/>
      <c r="C24" s="36">
        <v>500</v>
      </c>
      <c r="D24" s="36"/>
      <c r="E24" s="36">
        <f t="shared" si="3"/>
        <v>500</v>
      </c>
      <c r="F24" s="2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34" t="s">
        <v>28</v>
      </c>
      <c r="B25" s="35"/>
      <c r="C25" s="36">
        <v>500</v>
      </c>
      <c r="D25" s="36"/>
      <c r="E25" s="36">
        <f t="shared" si="3"/>
        <v>500</v>
      </c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34" t="s">
        <v>29</v>
      </c>
      <c r="B26" s="35"/>
      <c r="C26" s="36">
        <v>600</v>
      </c>
      <c r="D26" s="36"/>
      <c r="E26" s="36">
        <f t="shared" si="3"/>
        <v>600</v>
      </c>
      <c r="F26" s="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34" t="s">
        <v>30</v>
      </c>
      <c r="B27" s="35">
        <v>30</v>
      </c>
      <c r="C27" s="36">
        <v>30</v>
      </c>
      <c r="D27" s="36"/>
      <c r="E27" s="36">
        <f t="shared" si="3"/>
        <v>30</v>
      </c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8" t="s">
        <v>15</v>
      </c>
      <c r="B28" s="19"/>
      <c r="C28" s="37">
        <f>SUM(C14:C27)</f>
        <v>18630</v>
      </c>
      <c r="D28" s="37">
        <f>SUM(D14:D27)</f>
        <v>0</v>
      </c>
      <c r="E28" s="37">
        <f>SUM(E14:E27)</f>
        <v>18630</v>
      </c>
      <c r="F28" s="2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22"/>
      <c r="B29" s="23"/>
      <c r="C29" s="38"/>
      <c r="D29" s="38"/>
      <c r="E29" s="38"/>
      <c r="F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18" t="s">
        <v>31</v>
      </c>
      <c r="B30" s="19"/>
      <c r="C30" s="25"/>
      <c r="D30" s="25"/>
      <c r="E30" s="25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0" t="s">
        <v>32</v>
      </c>
      <c r="B31" s="11"/>
      <c r="C31" s="39">
        <v>6000</v>
      </c>
      <c r="D31" s="39">
        <f>Clubs!C105</f>
        <v>0</v>
      </c>
      <c r="E31" s="39">
        <f t="shared" ref="E31:E33" si="4">SUM(C31-D31)</f>
        <v>6000</v>
      </c>
      <c r="F31" s="13" t="s">
        <v>33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40" t="s">
        <v>34</v>
      </c>
      <c r="B32" s="41"/>
      <c r="C32" s="39"/>
      <c r="D32" s="39"/>
      <c r="E32" s="39">
        <f t="shared" si="4"/>
        <v>0</v>
      </c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8" t="s">
        <v>15</v>
      </c>
      <c r="B33" s="19"/>
      <c r="C33" s="37">
        <f t="shared" ref="C33:D33" si="5">SUM(C31:C32)</f>
        <v>6000</v>
      </c>
      <c r="D33" s="37">
        <f t="shared" si="5"/>
        <v>0</v>
      </c>
      <c r="E33" s="37">
        <f t="shared" si="4"/>
        <v>6000</v>
      </c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42"/>
      <c r="B34" s="43"/>
      <c r="C34" s="38"/>
      <c r="D34" s="38"/>
      <c r="E34" s="38"/>
      <c r="F34" s="2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8" t="s">
        <v>35</v>
      </c>
      <c r="B35" s="19"/>
      <c r="C35" s="25"/>
      <c r="D35" s="25"/>
      <c r="E35" s="25"/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0" t="s">
        <v>36</v>
      </c>
      <c r="B36" s="11"/>
      <c r="C36" s="39">
        <v>550</v>
      </c>
      <c r="D36" s="39">
        <v>0</v>
      </c>
      <c r="E36" s="36">
        <f>SUM(C36-D36)</f>
        <v>550</v>
      </c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8" t="s">
        <v>15</v>
      </c>
      <c r="B37" s="19"/>
      <c r="C37" s="37">
        <v>550</v>
      </c>
      <c r="D37" s="37"/>
      <c r="E37" s="37">
        <v>550</v>
      </c>
      <c r="F37" s="2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6.75" customHeight="1" x14ac:dyDescent="0.2">
      <c r="A38" s="22"/>
      <c r="B38" s="23"/>
      <c r="C38" s="38"/>
      <c r="D38" s="38"/>
      <c r="E38" s="38"/>
      <c r="F38" s="2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44" t="s">
        <v>37</v>
      </c>
      <c r="B39" s="45"/>
      <c r="C39" s="46">
        <f>SUM(C11+C28+C33+C37)</f>
        <v>25900</v>
      </c>
      <c r="D39" s="46">
        <f>SUM(D11+D28+D33+D37)</f>
        <v>0</v>
      </c>
      <c r="E39" s="46">
        <f>SUM(E11+E28+E33+E37)</f>
        <v>25900</v>
      </c>
      <c r="F39" s="4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42"/>
      <c r="B40" s="43"/>
      <c r="C40" s="23"/>
      <c r="D40" s="23"/>
      <c r="E40" s="23"/>
      <c r="F40" s="2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22"/>
      <c r="B41" s="23"/>
      <c r="C41" s="23"/>
      <c r="D41" s="23"/>
      <c r="E41" s="23"/>
      <c r="F41" s="2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8" t="s">
        <v>38</v>
      </c>
      <c r="B42" s="49" t="s">
        <v>39</v>
      </c>
      <c r="C42" s="50" t="s">
        <v>3</v>
      </c>
      <c r="D42" s="50" t="s">
        <v>4</v>
      </c>
      <c r="E42" s="50" t="s">
        <v>5</v>
      </c>
      <c r="F42" s="51" t="s">
        <v>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6" t="s">
        <v>40</v>
      </c>
      <c r="B43" s="7"/>
      <c r="C43" s="8"/>
      <c r="D43" s="8"/>
      <c r="E43" s="8"/>
      <c r="F43" s="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52" t="s">
        <v>41</v>
      </c>
      <c r="B44" s="53">
        <v>8058.22</v>
      </c>
      <c r="C44" s="53">
        <v>14000</v>
      </c>
      <c r="D44" s="53"/>
      <c r="E44" s="53"/>
      <c r="F44" s="54"/>
      <c r="G44" s="1"/>
      <c r="H44" s="1"/>
      <c r="I44" s="3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0" t="s">
        <v>42</v>
      </c>
      <c r="B45" s="12">
        <v>0</v>
      </c>
      <c r="C45" s="12">
        <v>0</v>
      </c>
      <c r="D45" s="12"/>
      <c r="E45" s="12"/>
      <c r="F45" s="13" t="s">
        <v>43</v>
      </c>
      <c r="G45" s="1"/>
      <c r="H45" s="1"/>
      <c r="I45" s="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0" t="s">
        <v>44</v>
      </c>
      <c r="B46" s="12">
        <v>11623</v>
      </c>
      <c r="C46" s="12">
        <v>8505</v>
      </c>
      <c r="D46" s="12"/>
      <c r="E46" s="12"/>
      <c r="F46" s="13" t="s">
        <v>45</v>
      </c>
      <c r="G46" s="1"/>
      <c r="H46" s="1"/>
      <c r="I46" s="3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0" t="s">
        <v>46</v>
      </c>
      <c r="B47" s="16">
        <v>0</v>
      </c>
      <c r="C47" s="55" t="s">
        <v>47</v>
      </c>
      <c r="D47" s="16"/>
      <c r="E47" s="16"/>
      <c r="F47" s="12" t="s">
        <v>48</v>
      </c>
      <c r="G47" s="1"/>
      <c r="H47" s="1"/>
      <c r="I47" s="3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0" t="s">
        <v>49</v>
      </c>
      <c r="B48" s="16">
        <v>600</v>
      </c>
      <c r="C48" s="55">
        <v>600</v>
      </c>
      <c r="D48" s="16"/>
      <c r="E48" s="16"/>
      <c r="F48" s="12" t="s">
        <v>48</v>
      </c>
      <c r="G48" s="1"/>
      <c r="H48" s="1"/>
      <c r="I48" s="3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0" t="s">
        <v>50</v>
      </c>
      <c r="B49" s="16">
        <v>0</v>
      </c>
      <c r="C49" s="55" t="s">
        <v>47</v>
      </c>
      <c r="D49" s="16"/>
      <c r="E49" s="16"/>
      <c r="F49" s="56"/>
      <c r="G49" s="1"/>
      <c r="H49" s="1"/>
      <c r="I49" s="3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0" t="s">
        <v>51</v>
      </c>
      <c r="B50" s="16">
        <v>800</v>
      </c>
      <c r="C50" s="55">
        <v>0</v>
      </c>
      <c r="D50" s="16"/>
      <c r="E50" s="16"/>
      <c r="F50" s="56" t="s">
        <v>52</v>
      </c>
      <c r="G50" s="1"/>
      <c r="H50" s="1"/>
      <c r="I50" s="3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0" t="s">
        <v>53</v>
      </c>
      <c r="B51" s="57">
        <v>0</v>
      </c>
      <c r="C51" s="58" t="s">
        <v>47</v>
      </c>
      <c r="D51" s="57"/>
      <c r="E51" s="57"/>
      <c r="F51" s="56"/>
      <c r="G51" s="1"/>
      <c r="H51" s="1"/>
      <c r="I51" s="3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0" t="s">
        <v>54</v>
      </c>
      <c r="B52" s="57">
        <v>0</v>
      </c>
      <c r="C52" s="58">
        <v>1000</v>
      </c>
      <c r="D52" s="57"/>
      <c r="E52" s="57"/>
      <c r="F52" s="56" t="s">
        <v>55</v>
      </c>
      <c r="G52" s="1"/>
      <c r="H52" s="1"/>
      <c r="I52" s="3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0" t="s">
        <v>56</v>
      </c>
      <c r="B53" s="59" t="s">
        <v>57</v>
      </c>
      <c r="C53" s="60">
        <v>8000</v>
      </c>
      <c r="D53" s="56"/>
      <c r="E53" s="56"/>
      <c r="F53" s="56"/>
      <c r="G53" s="1"/>
      <c r="H53" s="1"/>
      <c r="I53" s="3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0" t="s">
        <v>58</v>
      </c>
      <c r="B54" s="33">
        <v>0</v>
      </c>
      <c r="C54" s="61">
        <v>0</v>
      </c>
      <c r="D54" s="33"/>
      <c r="E54" s="33">
        <v>0</v>
      </c>
      <c r="F54" s="33"/>
      <c r="G54" s="1"/>
      <c r="H54" s="1"/>
      <c r="I54" s="3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44" t="s">
        <v>59</v>
      </c>
      <c r="B55" s="45"/>
      <c r="C55" s="46">
        <f t="shared" ref="C55:D55" si="6">SUM(C44:C54)</f>
        <v>32105</v>
      </c>
      <c r="D55" s="46">
        <f t="shared" si="6"/>
        <v>0</v>
      </c>
      <c r="E55" s="46">
        <f>SUM(E45:E54)</f>
        <v>0</v>
      </c>
      <c r="F55" s="47"/>
      <c r="G55" s="1"/>
      <c r="H55" s="1"/>
      <c r="I55" s="3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3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3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3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3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3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3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3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3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3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3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3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3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3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3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3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3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3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3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3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3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3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3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3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3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3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3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3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3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3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3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3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3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3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3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3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3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3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3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3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3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3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3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3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3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3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3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3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3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3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3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3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3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3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3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3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3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3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3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3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3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3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3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3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3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3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3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3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3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3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3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3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3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3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3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3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3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3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3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3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3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3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3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3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3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3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3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3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3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3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3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3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3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3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3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3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3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3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3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3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3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3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3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3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3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3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3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3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3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3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3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3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3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3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3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3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3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3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3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3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3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3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3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3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3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3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3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3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3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3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3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3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3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3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3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3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3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3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3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3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3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3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3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3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3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3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3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3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3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3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3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3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3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3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3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3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3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3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3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3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3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3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3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3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3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3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3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3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3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3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3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3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3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3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3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3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3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3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3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3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3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3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3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3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3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3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3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3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3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3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3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3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3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3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3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3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3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3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3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3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3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3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3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3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3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3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3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3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3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3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3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3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3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3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3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3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3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3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3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3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3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3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3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3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3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3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3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3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3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3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3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3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3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3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3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3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3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3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3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3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3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3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3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3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3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3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3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3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3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3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3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3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3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3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3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3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3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3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3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3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3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3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3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3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3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3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3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3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3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3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3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3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3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3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3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3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3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3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3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3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3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3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3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3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3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3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3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3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3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3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3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3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3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3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3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3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3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3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3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3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3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3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3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3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3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3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3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3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3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3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3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3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3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3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3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3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3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3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3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3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3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3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3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3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3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3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3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3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3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3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3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3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3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3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3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3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3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3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3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3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3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3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3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3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3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3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3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3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3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3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3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3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3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3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3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3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3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3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3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3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3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3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3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3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3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3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3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3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3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3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3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3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3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3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3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3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3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3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3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3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3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3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3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3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3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3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3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3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3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3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3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3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3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3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3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3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3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3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3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3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3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3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3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3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3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3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3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3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3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3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3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3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3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3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3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3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3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3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3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3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3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3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3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3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3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3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3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3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3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3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3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3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3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3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3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3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3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3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3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3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3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3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3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3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3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3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3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3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3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3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3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3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3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3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3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3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3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3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3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3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3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3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3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3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3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3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3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3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3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3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3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3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3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3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3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3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3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3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3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3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3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3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3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3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3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3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3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3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3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3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3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3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3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3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3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3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3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3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3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3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3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3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3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3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3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3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3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3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3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3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3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3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3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3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3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3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3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3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3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3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3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3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3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3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3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3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3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3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3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3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3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3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3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3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3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3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3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3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3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3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3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3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3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3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3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3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3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3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3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3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3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3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3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3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3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3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3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3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3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3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3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3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3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3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3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3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3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3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3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3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3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3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3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3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3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3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3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3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3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3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3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3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3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3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3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3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3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3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3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3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3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3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3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3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3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3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3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3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3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3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3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3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3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3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3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3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3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3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3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3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3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3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3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3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3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3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3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3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3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3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3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3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3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3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3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3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3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3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3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3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3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3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3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3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3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3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3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3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3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3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3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3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3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3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3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3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3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3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3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3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3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3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3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3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3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3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3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3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3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3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3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3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3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3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3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3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3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3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3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3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3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3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3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3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3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3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3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3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3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3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3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3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3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3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3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3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3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3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3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3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3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3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3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3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3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3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3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3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3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3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3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3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3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3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3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3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3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3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3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3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3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3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3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3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3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3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3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3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3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3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3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3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3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3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3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3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3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3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3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3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3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3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3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3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3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3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3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3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3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3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3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3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3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3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3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3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3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3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3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3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3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3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3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3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3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3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3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3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3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3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3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3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3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3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3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3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3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3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3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3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3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3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3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3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3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3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3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3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3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3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3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3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3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3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3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3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3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3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3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3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3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3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3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3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3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3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3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3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3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3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3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3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3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3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3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3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3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3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3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3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3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3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3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3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3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3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3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3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3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3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3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3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3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3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3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3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3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3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3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3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3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3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3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3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3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3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3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3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3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3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3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3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3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3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3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3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3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3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3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3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3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3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3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3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3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3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3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3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3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3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3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3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3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3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3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3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3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3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3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3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3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3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3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3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3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3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3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3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3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3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3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3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3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3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3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3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customHeight="1" x14ac:dyDescent="0.2">
      <c r="A1001" s="1"/>
      <c r="B1001" s="1"/>
      <c r="C1001" s="1"/>
      <c r="D1001" s="1"/>
      <c r="E1001" s="1"/>
      <c r="F1001" s="1"/>
    </row>
  </sheetData>
  <mergeCells count="1">
    <mergeCell ref="A1:F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B76" sqref="B76:B77"/>
    </sheetView>
  </sheetViews>
  <sheetFormatPr baseColWidth="10" defaultColWidth="11.28515625" defaultRowHeight="15" customHeight="1" x14ac:dyDescent="0.2"/>
  <cols>
    <col min="1" max="1" width="11" customWidth="1"/>
    <col min="2" max="2" width="73" customWidth="1"/>
    <col min="3" max="3" width="13.140625" customWidth="1"/>
    <col min="4" max="4" width="76" customWidth="1"/>
    <col min="5" max="26" width="11" customWidth="1"/>
  </cols>
  <sheetData>
    <row r="1" spans="2:4" ht="15.75" customHeight="1" x14ac:dyDescent="0.2"/>
    <row r="2" spans="2:4" ht="15.75" customHeight="1" x14ac:dyDescent="0.2">
      <c r="B2" s="91" t="s">
        <v>60</v>
      </c>
      <c r="C2" s="92"/>
      <c r="D2" s="93"/>
    </row>
    <row r="3" spans="2:4" ht="15.75" customHeight="1" x14ac:dyDescent="0.2">
      <c r="B3" s="94"/>
      <c r="C3" s="95"/>
      <c r="D3" s="96"/>
    </row>
    <row r="4" spans="2:4" ht="15.75" customHeight="1" x14ac:dyDescent="0.25">
      <c r="B4" s="62" t="s">
        <v>1</v>
      </c>
      <c r="C4" s="63" t="s">
        <v>5</v>
      </c>
      <c r="D4" s="64" t="s">
        <v>6</v>
      </c>
    </row>
    <row r="5" spans="2:4" ht="15.75" customHeight="1" x14ac:dyDescent="0.25">
      <c r="B5" s="65" t="s">
        <v>61</v>
      </c>
      <c r="C5" s="66">
        <v>400</v>
      </c>
      <c r="D5" s="67" t="s">
        <v>62</v>
      </c>
    </row>
    <row r="6" spans="2:4" ht="15.75" customHeight="1" x14ac:dyDescent="0.2">
      <c r="B6" s="10"/>
      <c r="C6" s="12"/>
      <c r="D6" s="13"/>
    </row>
    <row r="7" spans="2:4" ht="15.75" customHeight="1" x14ac:dyDescent="0.2">
      <c r="B7" s="10"/>
      <c r="C7" s="12"/>
      <c r="D7" s="13"/>
    </row>
    <row r="8" spans="2:4" ht="15.75" customHeight="1" x14ac:dyDescent="0.2">
      <c r="B8" s="10"/>
      <c r="C8" s="12"/>
      <c r="D8" s="13"/>
    </row>
    <row r="9" spans="2:4" ht="15.75" customHeight="1" x14ac:dyDescent="0.2">
      <c r="B9" s="10"/>
      <c r="C9" s="12"/>
      <c r="D9" s="13"/>
    </row>
    <row r="10" spans="2:4" ht="15.75" customHeight="1" x14ac:dyDescent="0.2">
      <c r="B10" s="14"/>
      <c r="C10" s="12"/>
      <c r="D10" s="17"/>
    </row>
    <row r="11" spans="2:4" ht="15.75" customHeight="1" x14ac:dyDescent="0.25">
      <c r="B11" s="68" t="s">
        <v>63</v>
      </c>
      <c r="C11" s="69">
        <f>SUM(C5-C6-C7)</f>
        <v>400</v>
      </c>
      <c r="D11" s="70"/>
    </row>
    <row r="12" spans="2:4" ht="15.75" customHeight="1" x14ac:dyDescent="0.25">
      <c r="B12" s="65" t="s">
        <v>64</v>
      </c>
      <c r="C12" s="66">
        <v>400</v>
      </c>
      <c r="D12" s="67" t="s">
        <v>62</v>
      </c>
    </row>
    <row r="13" spans="2:4" ht="15.75" customHeight="1" x14ac:dyDescent="0.2">
      <c r="B13" s="10"/>
      <c r="C13" s="12"/>
      <c r="D13" s="13"/>
    </row>
    <row r="14" spans="2:4" ht="15.75" customHeight="1" x14ac:dyDescent="0.2">
      <c r="B14" s="10"/>
      <c r="C14" s="12"/>
      <c r="D14" s="13"/>
    </row>
    <row r="15" spans="2:4" ht="15.75" customHeight="1" x14ac:dyDescent="0.2">
      <c r="B15" s="10"/>
      <c r="C15" s="12"/>
      <c r="D15" s="13"/>
    </row>
    <row r="16" spans="2:4" ht="15.75" customHeight="1" x14ac:dyDescent="0.2">
      <c r="B16" s="10"/>
      <c r="C16" s="12"/>
      <c r="D16" s="13"/>
    </row>
    <row r="17" spans="1:26" ht="15.75" customHeight="1" x14ac:dyDescent="0.2">
      <c r="B17" s="14"/>
      <c r="C17" s="12"/>
      <c r="D17" s="17"/>
    </row>
    <row r="18" spans="1:26" ht="15.75" customHeight="1" x14ac:dyDescent="0.25">
      <c r="A18" s="71"/>
      <c r="B18" s="68" t="s">
        <v>63</v>
      </c>
      <c r="C18" s="66">
        <v>400</v>
      </c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ht="15.75" customHeight="1" x14ac:dyDescent="0.25">
      <c r="B19" s="65" t="s">
        <v>65</v>
      </c>
      <c r="C19" s="66">
        <v>400</v>
      </c>
      <c r="D19" s="67" t="s">
        <v>62</v>
      </c>
    </row>
    <row r="20" spans="1:26" ht="15.75" customHeight="1" x14ac:dyDescent="0.2">
      <c r="B20" s="72"/>
      <c r="C20" s="73"/>
      <c r="D20" s="74"/>
    </row>
    <row r="21" spans="1:26" ht="15.75" customHeight="1" x14ac:dyDescent="0.2">
      <c r="B21" s="72"/>
      <c r="C21" s="73"/>
      <c r="D21" s="74"/>
    </row>
    <row r="22" spans="1:26" ht="15.75" customHeight="1" x14ac:dyDescent="0.2">
      <c r="B22" s="72"/>
      <c r="C22" s="73"/>
      <c r="D22" s="74"/>
    </row>
    <row r="23" spans="1:26" ht="15.75" customHeight="1" x14ac:dyDescent="0.2">
      <c r="B23" s="72"/>
      <c r="C23" s="73"/>
      <c r="D23" s="74"/>
    </row>
    <row r="24" spans="1:26" ht="15.75" customHeight="1" x14ac:dyDescent="0.2">
      <c r="B24" s="75"/>
      <c r="C24" s="73"/>
      <c r="D24" s="76"/>
    </row>
    <row r="25" spans="1:26" ht="15.75" customHeight="1" x14ac:dyDescent="0.25">
      <c r="A25" s="71"/>
      <c r="B25" s="68" t="s">
        <v>63</v>
      </c>
      <c r="C25" s="66">
        <v>400</v>
      </c>
      <c r="D25" s="77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ht="15.75" customHeight="1" x14ac:dyDescent="0.25">
      <c r="B26" s="65" t="s">
        <v>66</v>
      </c>
      <c r="C26" s="66">
        <v>400</v>
      </c>
      <c r="D26" s="67" t="s">
        <v>62</v>
      </c>
    </row>
    <row r="27" spans="1:26" ht="15.75" customHeight="1" x14ac:dyDescent="0.2">
      <c r="B27" s="78"/>
      <c r="C27" s="73"/>
      <c r="D27" s="74"/>
    </row>
    <row r="28" spans="1:26" ht="15.75" customHeight="1" x14ac:dyDescent="0.2">
      <c r="B28" s="72"/>
      <c r="C28" s="73"/>
      <c r="D28" s="74"/>
    </row>
    <row r="29" spans="1:26" ht="15.75" customHeight="1" x14ac:dyDescent="0.2">
      <c r="B29" s="72"/>
      <c r="C29" s="73"/>
      <c r="D29" s="74"/>
    </row>
    <row r="30" spans="1:26" ht="15.75" customHeight="1" x14ac:dyDescent="0.2">
      <c r="B30" s="72"/>
      <c r="C30" s="73"/>
      <c r="D30" s="74"/>
    </row>
    <row r="31" spans="1:26" ht="15.75" customHeight="1" x14ac:dyDescent="0.2">
      <c r="B31" s="75"/>
      <c r="C31" s="73"/>
      <c r="D31" s="76"/>
    </row>
    <row r="32" spans="1:26" ht="15.75" customHeight="1" x14ac:dyDescent="0.25">
      <c r="A32" s="71"/>
      <c r="B32" s="79" t="s">
        <v>67</v>
      </c>
      <c r="C32" s="69">
        <f>SUM(C26-C27-C28)</f>
        <v>400</v>
      </c>
      <c r="D32" s="77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4" ht="15.75" customHeight="1" x14ac:dyDescent="0.25">
      <c r="B33" s="65" t="s">
        <v>68</v>
      </c>
      <c r="C33" s="66">
        <v>400</v>
      </c>
      <c r="D33" s="67" t="s">
        <v>62</v>
      </c>
    </row>
    <row r="34" spans="2:4" ht="15.75" customHeight="1" x14ac:dyDescent="0.2">
      <c r="B34" s="72"/>
      <c r="C34" s="73"/>
      <c r="D34" s="74"/>
    </row>
    <row r="35" spans="2:4" ht="15.75" customHeight="1" x14ac:dyDescent="0.2">
      <c r="B35" s="72"/>
      <c r="C35" s="73"/>
      <c r="D35" s="74"/>
    </row>
    <row r="36" spans="2:4" ht="15.75" customHeight="1" x14ac:dyDescent="0.2">
      <c r="B36" s="72"/>
      <c r="C36" s="73"/>
      <c r="D36" s="74"/>
    </row>
    <row r="37" spans="2:4" ht="15.75" customHeight="1" x14ac:dyDescent="0.2">
      <c r="B37" s="72"/>
      <c r="C37" s="73"/>
      <c r="D37" s="74"/>
    </row>
    <row r="38" spans="2:4" ht="15.75" customHeight="1" x14ac:dyDescent="0.2">
      <c r="B38" s="72"/>
      <c r="C38" s="73"/>
      <c r="D38" s="80"/>
    </row>
    <row r="39" spans="2:4" ht="15.75" customHeight="1" x14ac:dyDescent="0.2">
      <c r="B39" s="75"/>
      <c r="C39" s="81"/>
      <c r="D39" s="76"/>
    </row>
    <row r="40" spans="2:4" ht="15.75" customHeight="1" x14ac:dyDescent="0.25">
      <c r="B40" s="68" t="s">
        <v>63</v>
      </c>
      <c r="C40" s="69">
        <f>SUM(C33-C34-C35-C36-C37-C38-C39)</f>
        <v>400</v>
      </c>
      <c r="D40" s="77"/>
    </row>
    <row r="41" spans="2:4" ht="15.75" customHeight="1" x14ac:dyDescent="0.25">
      <c r="B41" s="65" t="s">
        <v>69</v>
      </c>
      <c r="C41" s="66">
        <v>400</v>
      </c>
      <c r="D41" s="67" t="s">
        <v>62</v>
      </c>
    </row>
    <row r="42" spans="2:4" ht="15.75" customHeight="1" x14ac:dyDescent="0.2">
      <c r="B42" s="72"/>
      <c r="C42" s="73"/>
      <c r="D42" s="74"/>
    </row>
    <row r="43" spans="2:4" ht="15.75" customHeight="1" x14ac:dyDescent="0.2">
      <c r="B43" s="72"/>
      <c r="C43" s="73"/>
      <c r="D43" s="74"/>
    </row>
    <row r="44" spans="2:4" ht="15.75" customHeight="1" x14ac:dyDescent="0.2">
      <c r="B44" s="72"/>
      <c r="C44" s="73"/>
      <c r="D44" s="74"/>
    </row>
    <row r="45" spans="2:4" ht="15.75" customHeight="1" x14ac:dyDescent="0.2">
      <c r="B45" s="72"/>
      <c r="C45" s="73"/>
      <c r="D45" s="74"/>
    </row>
    <row r="46" spans="2:4" ht="15.75" customHeight="1" x14ac:dyDescent="0.2">
      <c r="B46" s="75"/>
      <c r="C46" s="73"/>
      <c r="D46" s="76"/>
    </row>
    <row r="47" spans="2:4" ht="15.75" customHeight="1" x14ac:dyDescent="0.25">
      <c r="B47" s="68" t="s">
        <v>63</v>
      </c>
      <c r="C47" s="69">
        <f>SUM(C41-C42-C43)</f>
        <v>400</v>
      </c>
      <c r="D47" s="77"/>
    </row>
    <row r="48" spans="2:4" ht="15.75" customHeight="1" x14ac:dyDescent="0.25">
      <c r="B48" s="82" t="s">
        <v>70</v>
      </c>
      <c r="C48" s="66">
        <v>400</v>
      </c>
      <c r="D48" s="67" t="s">
        <v>62</v>
      </c>
    </row>
    <row r="49" spans="2:4" ht="15.75" customHeight="1" x14ac:dyDescent="0.2">
      <c r="B49" s="72"/>
      <c r="C49" s="73"/>
      <c r="D49" s="74"/>
    </row>
    <row r="50" spans="2:4" ht="15.75" customHeight="1" x14ac:dyDescent="0.2">
      <c r="B50" s="72"/>
      <c r="C50" s="73"/>
      <c r="D50" s="74"/>
    </row>
    <row r="51" spans="2:4" ht="15.75" customHeight="1" x14ac:dyDescent="0.2">
      <c r="B51" s="72"/>
      <c r="C51" s="73"/>
      <c r="D51" s="74"/>
    </row>
    <row r="52" spans="2:4" ht="15.75" customHeight="1" x14ac:dyDescent="0.2">
      <c r="B52" s="72"/>
      <c r="C52" s="73"/>
      <c r="D52" s="74"/>
    </row>
    <row r="53" spans="2:4" ht="15.75" customHeight="1" x14ac:dyDescent="0.2">
      <c r="B53" s="75"/>
      <c r="C53" s="73"/>
      <c r="D53" s="76"/>
    </row>
    <row r="54" spans="2:4" ht="15.75" customHeight="1" x14ac:dyDescent="0.25">
      <c r="B54" s="68" t="s">
        <v>63</v>
      </c>
      <c r="C54" s="69"/>
      <c r="D54" s="77"/>
    </row>
    <row r="55" spans="2:4" ht="15.75" customHeight="1" x14ac:dyDescent="0.25">
      <c r="B55" s="82" t="s">
        <v>71</v>
      </c>
      <c r="C55" s="66">
        <v>400</v>
      </c>
      <c r="D55" s="67" t="s">
        <v>62</v>
      </c>
    </row>
    <row r="56" spans="2:4" ht="15.75" customHeight="1" x14ac:dyDescent="0.2">
      <c r="B56" s="72"/>
      <c r="C56" s="73"/>
      <c r="D56" s="74"/>
    </row>
    <row r="57" spans="2:4" ht="15.75" customHeight="1" x14ac:dyDescent="0.2">
      <c r="B57" s="72"/>
      <c r="C57" s="73"/>
      <c r="D57" s="74"/>
    </row>
    <row r="58" spans="2:4" ht="15.75" customHeight="1" x14ac:dyDescent="0.2">
      <c r="B58" s="72"/>
      <c r="C58" s="73"/>
      <c r="D58" s="74"/>
    </row>
    <row r="59" spans="2:4" ht="15.75" customHeight="1" x14ac:dyDescent="0.2">
      <c r="B59" s="72"/>
      <c r="C59" s="73"/>
      <c r="D59" s="74"/>
    </row>
    <row r="60" spans="2:4" ht="15.75" customHeight="1" x14ac:dyDescent="0.2">
      <c r="B60" s="75"/>
      <c r="C60" s="73"/>
      <c r="D60" s="76"/>
    </row>
    <row r="61" spans="2:4" ht="15.75" customHeight="1" x14ac:dyDescent="0.25">
      <c r="B61" s="68" t="s">
        <v>63</v>
      </c>
      <c r="C61" s="69">
        <f>SUM(C55-C56-C57)</f>
        <v>400</v>
      </c>
      <c r="D61" s="77"/>
    </row>
    <row r="62" spans="2:4" ht="15.75" customHeight="1" x14ac:dyDescent="0.25">
      <c r="B62" s="82" t="s">
        <v>72</v>
      </c>
      <c r="C62" s="66">
        <v>400</v>
      </c>
      <c r="D62" s="67" t="s">
        <v>62</v>
      </c>
    </row>
    <row r="63" spans="2:4" ht="15.75" customHeight="1" x14ac:dyDescent="0.2">
      <c r="B63" s="72"/>
      <c r="C63" s="73"/>
      <c r="D63" s="74"/>
    </row>
    <row r="64" spans="2:4" ht="15.75" customHeight="1" x14ac:dyDescent="0.2">
      <c r="B64" s="72"/>
      <c r="C64" s="73"/>
      <c r="D64" s="74"/>
    </row>
    <row r="65" spans="2:4" ht="15.75" customHeight="1" x14ac:dyDescent="0.2">
      <c r="B65" s="72"/>
      <c r="C65" s="73"/>
      <c r="D65" s="74"/>
    </row>
    <row r="66" spans="2:4" ht="15.75" customHeight="1" x14ac:dyDescent="0.2">
      <c r="B66" s="72"/>
      <c r="C66" s="73"/>
      <c r="D66" s="74"/>
    </row>
    <row r="67" spans="2:4" ht="15.75" customHeight="1" x14ac:dyDescent="0.2">
      <c r="B67" s="75"/>
      <c r="C67" s="73"/>
      <c r="D67" s="76"/>
    </row>
    <row r="68" spans="2:4" ht="15.75" customHeight="1" x14ac:dyDescent="0.25">
      <c r="B68" s="79" t="s">
        <v>15</v>
      </c>
      <c r="C68" s="69">
        <f>SUM(C62-C63)</f>
        <v>400</v>
      </c>
      <c r="D68" s="77"/>
    </row>
    <row r="69" spans="2:4" ht="15.75" customHeight="1" x14ac:dyDescent="0.25">
      <c r="B69" s="82" t="s">
        <v>73</v>
      </c>
      <c r="C69" s="66">
        <v>400</v>
      </c>
      <c r="D69" s="67" t="s">
        <v>62</v>
      </c>
    </row>
    <row r="70" spans="2:4" ht="15.75" customHeight="1" x14ac:dyDescent="0.2">
      <c r="B70" s="72"/>
      <c r="C70" s="73"/>
      <c r="D70" s="74"/>
    </row>
    <row r="71" spans="2:4" ht="15.75" customHeight="1" x14ac:dyDescent="0.2">
      <c r="B71" s="72"/>
      <c r="C71" s="73"/>
      <c r="D71" s="74"/>
    </row>
    <row r="72" spans="2:4" ht="15.75" customHeight="1" x14ac:dyDescent="0.2">
      <c r="B72" s="72"/>
      <c r="C72" s="73"/>
      <c r="D72" s="74"/>
    </row>
    <row r="73" spans="2:4" ht="15.75" customHeight="1" x14ac:dyDescent="0.2">
      <c r="B73" s="72"/>
      <c r="C73" s="73"/>
      <c r="D73" s="74"/>
    </row>
    <row r="74" spans="2:4" ht="15.75" customHeight="1" x14ac:dyDescent="0.2">
      <c r="B74" s="75"/>
      <c r="C74" s="73"/>
      <c r="D74" s="76"/>
    </row>
    <row r="75" spans="2:4" ht="15.75" customHeight="1" x14ac:dyDescent="0.25">
      <c r="B75" s="68" t="s">
        <v>63</v>
      </c>
      <c r="C75" s="69"/>
      <c r="D75" s="77"/>
    </row>
    <row r="76" spans="2:4" ht="15.75" customHeight="1" x14ac:dyDescent="0.25">
      <c r="B76" s="82" t="s">
        <v>74</v>
      </c>
      <c r="C76" s="66">
        <v>400</v>
      </c>
      <c r="D76" s="67" t="s">
        <v>62</v>
      </c>
    </row>
    <row r="77" spans="2:4" ht="15.75" customHeight="1" x14ac:dyDescent="0.2">
      <c r="B77" s="78"/>
      <c r="C77" s="83"/>
      <c r="D77" s="84"/>
    </row>
    <row r="78" spans="2:4" ht="15.75" customHeight="1" x14ac:dyDescent="0.2">
      <c r="B78" s="78"/>
      <c r="C78" s="83"/>
      <c r="D78" s="84"/>
    </row>
    <row r="79" spans="2:4" ht="15.75" customHeight="1" x14ac:dyDescent="0.2">
      <c r="B79" s="78"/>
      <c r="C79" s="83"/>
      <c r="D79" s="84"/>
    </row>
    <row r="80" spans="2:4" ht="15.75" customHeight="1" x14ac:dyDescent="0.2">
      <c r="B80" s="78"/>
      <c r="C80" s="83"/>
      <c r="D80" s="84"/>
    </row>
    <row r="81" spans="2:4" ht="15.75" customHeight="1" x14ac:dyDescent="0.2">
      <c r="B81" s="85"/>
      <c r="C81" s="83"/>
      <c r="D81" s="86"/>
    </row>
    <row r="82" spans="2:4" ht="15.75" customHeight="1" x14ac:dyDescent="0.25">
      <c r="B82" s="79" t="s">
        <v>75</v>
      </c>
      <c r="C82" s="66">
        <f>SUM(C76-C77)</f>
        <v>400</v>
      </c>
      <c r="D82" s="77"/>
    </row>
    <row r="83" spans="2:4" ht="15.75" customHeight="1" x14ac:dyDescent="0.25">
      <c r="B83" s="82" t="s">
        <v>76</v>
      </c>
      <c r="C83" s="66">
        <v>400</v>
      </c>
      <c r="D83" s="67" t="s">
        <v>62</v>
      </c>
    </row>
    <row r="84" spans="2:4" ht="15.75" customHeight="1" x14ac:dyDescent="0.2">
      <c r="B84" s="72"/>
      <c r="C84" s="73"/>
      <c r="D84" s="74"/>
    </row>
    <row r="85" spans="2:4" ht="15.75" customHeight="1" x14ac:dyDescent="0.2">
      <c r="B85" s="72"/>
      <c r="C85" s="73"/>
      <c r="D85" s="74"/>
    </row>
    <row r="86" spans="2:4" ht="15.75" customHeight="1" x14ac:dyDescent="0.2">
      <c r="B86" s="72"/>
      <c r="C86" s="73"/>
      <c r="D86" s="74"/>
    </row>
    <row r="87" spans="2:4" ht="15.75" customHeight="1" x14ac:dyDescent="0.2">
      <c r="B87" s="72"/>
      <c r="C87" s="73"/>
      <c r="D87" s="74"/>
    </row>
    <row r="88" spans="2:4" ht="15.75" customHeight="1" x14ac:dyDescent="0.2">
      <c r="B88" s="75"/>
      <c r="C88" s="73"/>
      <c r="D88" s="76"/>
    </row>
    <row r="89" spans="2:4" ht="15.75" customHeight="1" x14ac:dyDescent="0.25">
      <c r="B89" s="68" t="s">
        <v>63</v>
      </c>
      <c r="C89" s="66"/>
      <c r="D89" s="77"/>
    </row>
    <row r="90" spans="2:4" ht="15.75" customHeight="1" x14ac:dyDescent="0.25">
      <c r="B90" s="82" t="s">
        <v>77</v>
      </c>
      <c r="C90" s="66">
        <v>400</v>
      </c>
      <c r="D90" s="67" t="s">
        <v>62</v>
      </c>
    </row>
    <row r="91" spans="2:4" ht="15.75" customHeight="1" x14ac:dyDescent="0.2">
      <c r="B91" s="72"/>
      <c r="C91" s="73"/>
      <c r="D91" s="74"/>
    </row>
    <row r="92" spans="2:4" ht="15.75" customHeight="1" x14ac:dyDescent="0.2">
      <c r="B92" s="72"/>
      <c r="C92" s="73"/>
      <c r="D92" s="74"/>
    </row>
    <row r="93" spans="2:4" ht="15.75" customHeight="1" x14ac:dyDescent="0.2">
      <c r="B93" s="72"/>
      <c r="C93" s="73"/>
      <c r="D93" s="74"/>
    </row>
    <row r="94" spans="2:4" ht="15.75" customHeight="1" x14ac:dyDescent="0.2">
      <c r="B94" s="72"/>
      <c r="C94" s="73"/>
      <c r="D94" s="74"/>
    </row>
    <row r="95" spans="2:4" ht="15.75" customHeight="1" x14ac:dyDescent="0.2">
      <c r="B95" s="75"/>
      <c r="C95" s="73"/>
      <c r="D95" s="76"/>
    </row>
    <row r="96" spans="2:4" ht="15.75" customHeight="1" x14ac:dyDescent="0.25">
      <c r="B96" s="68" t="s">
        <v>63</v>
      </c>
      <c r="C96" s="66"/>
      <c r="D96" s="77"/>
    </row>
    <row r="97" spans="2:4" ht="15.75" customHeight="1" x14ac:dyDescent="0.25">
      <c r="B97" s="82" t="s">
        <v>78</v>
      </c>
      <c r="C97" s="66">
        <v>400</v>
      </c>
      <c r="D97" s="67" t="s">
        <v>62</v>
      </c>
    </row>
    <row r="98" spans="2:4" ht="15.75" customHeight="1" x14ac:dyDescent="0.2">
      <c r="B98" s="72"/>
      <c r="C98" s="73"/>
      <c r="D98" s="74"/>
    </row>
    <row r="99" spans="2:4" ht="15.75" customHeight="1" x14ac:dyDescent="0.2">
      <c r="B99" s="72"/>
      <c r="C99" s="73"/>
      <c r="D99" s="74"/>
    </row>
    <row r="100" spans="2:4" ht="15.75" customHeight="1" x14ac:dyDescent="0.2">
      <c r="B100" s="72"/>
      <c r="C100" s="73"/>
      <c r="D100" s="74"/>
    </row>
    <row r="101" spans="2:4" ht="15.75" customHeight="1" x14ac:dyDescent="0.2">
      <c r="B101" s="72"/>
      <c r="C101" s="73"/>
      <c r="D101" s="74"/>
    </row>
    <row r="102" spans="2:4" ht="15.75" customHeight="1" x14ac:dyDescent="0.2">
      <c r="B102" s="75"/>
      <c r="C102" s="73"/>
      <c r="D102" s="76"/>
    </row>
    <row r="103" spans="2:4" ht="15.75" customHeight="1" x14ac:dyDescent="0.25">
      <c r="B103" s="68" t="s">
        <v>63</v>
      </c>
      <c r="C103" s="66"/>
      <c r="D103" s="77"/>
    </row>
    <row r="104" spans="2:4" ht="24.75" customHeight="1" x14ac:dyDescent="0.25">
      <c r="B104" s="87" t="s">
        <v>79</v>
      </c>
      <c r="C104" s="97">
        <f>SUM(C5+C12+C19+C26+C33+C41+C48+C55+C62+C69+C76+C83+C90+C97)</f>
        <v>5600</v>
      </c>
      <c r="D104" s="98"/>
    </row>
    <row r="105" spans="2:4" ht="28.5" customHeight="1" x14ac:dyDescent="0.2">
      <c r="B105" s="87" t="s">
        <v>80</v>
      </c>
      <c r="C105" s="99">
        <f t="array" ref="C105">SUM(C6:C10+C13:C17+C20:C24+C27:C31+C34:C38+C42:C46+C49:C53+C56:C60+C56:C60+C63:C67+C70:C74+C77:C81+C84:C88+C91:C95+C98:C102)</f>
        <v>0</v>
      </c>
      <c r="D105" s="98"/>
    </row>
    <row r="106" spans="2:4" ht="15.75" customHeight="1" x14ac:dyDescent="0.2"/>
    <row r="107" spans="2:4" ht="15.75" customHeight="1" x14ac:dyDescent="0.2"/>
    <row r="108" spans="2:4" ht="15.75" customHeight="1" x14ac:dyDescent="0.2"/>
    <row r="109" spans="2:4" ht="15.75" customHeight="1" x14ac:dyDescent="0.2"/>
    <row r="110" spans="2:4" ht="15.75" customHeight="1" x14ac:dyDescent="0.2"/>
    <row r="111" spans="2:4" ht="15.75" customHeight="1" x14ac:dyDescent="0.2"/>
    <row r="112" spans="2:4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2:D3"/>
    <mergeCell ref="C104:D104"/>
    <mergeCell ref="C105:D10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Mulroy</dc:creator>
  <cp:lastModifiedBy>Matthew Battisti</cp:lastModifiedBy>
  <dcterms:created xsi:type="dcterms:W3CDTF">2020-07-29T13:45:17Z</dcterms:created>
  <dcterms:modified xsi:type="dcterms:W3CDTF">2021-08-05T23:55:28Z</dcterms:modified>
</cp:coreProperties>
</file>